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iastylianou\Desktop\new usb\"/>
    </mc:Choice>
  </mc:AlternateContent>
  <bookViews>
    <workbookView xWindow="0" yWindow="0" windowWidth="25200" windowHeight="11490"/>
  </bookViews>
  <sheets>
    <sheet name="AORISTOY" sheetId="77" r:id="rId1"/>
  </sheets>
  <definedNames>
    <definedName name="_xlnm.Print_Area" localSheetId="0">AORISTOY!$A$1:$X$190</definedName>
  </definedNames>
  <calcPr calcId="162913" fullPrecision="0"/>
</workbook>
</file>

<file path=xl/calcChain.xml><?xml version="1.0" encoding="utf-8"?>
<calcChain xmlns="http://schemas.openxmlformats.org/spreadsheetml/2006/main">
  <c r="W89" i="77" l="1"/>
  <c r="D57" i="77"/>
  <c r="B57" i="77"/>
  <c r="D56" i="77"/>
  <c r="B56" i="77"/>
  <c r="D55" i="77"/>
  <c r="B55" i="77"/>
  <c r="D54" i="77"/>
  <c r="B54" i="77"/>
  <c r="D53" i="77"/>
  <c r="B53" i="77"/>
  <c r="D52" i="77"/>
  <c r="B52" i="77"/>
  <c r="D51" i="77"/>
  <c r="B51" i="77"/>
  <c r="H51" i="77" l="1"/>
  <c r="J51" i="77"/>
  <c r="K51" i="77"/>
  <c r="H52" i="77"/>
  <c r="J52" i="77"/>
  <c r="K52" i="77"/>
  <c r="H53" i="77"/>
  <c r="J53" i="77"/>
  <c r="K53" i="77"/>
  <c r="J54" i="77"/>
  <c r="H54" i="77"/>
  <c r="K54" i="77"/>
  <c r="H55" i="77"/>
  <c r="J55" i="77"/>
  <c r="K55" i="77"/>
  <c r="J56" i="77"/>
  <c r="H56" i="77"/>
  <c r="K56" i="77"/>
  <c r="H57" i="77"/>
  <c r="J57" i="77"/>
  <c r="K57" i="77"/>
  <c r="W87" i="77"/>
  <c r="C149" i="77" l="1"/>
  <c r="W88" i="77"/>
  <c r="AA76" i="77"/>
  <c r="Z76" i="77"/>
  <c r="AA75" i="77"/>
  <c r="Z75" i="77"/>
  <c r="AD75" i="77" s="1"/>
  <c r="K75" i="77"/>
  <c r="J75" i="77"/>
  <c r="H75" i="77"/>
  <c r="AA74" i="77"/>
  <c r="Z74" i="77"/>
  <c r="AD74" i="77" s="1"/>
  <c r="K74" i="77"/>
  <c r="J74" i="77"/>
  <c r="H74" i="77"/>
  <c r="AA73" i="77"/>
  <c r="Z73" i="77"/>
  <c r="AD73" i="77" s="1"/>
  <c r="K73" i="77"/>
  <c r="J73" i="77"/>
  <c r="H73" i="77"/>
  <c r="AA72" i="77"/>
  <c r="Z72" i="77"/>
  <c r="AD72" i="77" s="1"/>
  <c r="K72" i="77"/>
  <c r="J72" i="77"/>
  <c r="H72" i="77"/>
  <c r="AA71" i="77"/>
  <c r="Z71" i="77"/>
  <c r="AD71" i="77" s="1"/>
  <c r="K71" i="77"/>
  <c r="J71" i="77"/>
  <c r="H71" i="77"/>
  <c r="AA70" i="77"/>
  <c r="Z70" i="77"/>
  <c r="AD70" i="77" s="1"/>
  <c r="K70" i="77"/>
  <c r="J70" i="77"/>
  <c r="H70" i="77"/>
  <c r="AA69" i="77"/>
  <c r="Z69" i="77"/>
  <c r="AD69" i="77" s="1"/>
  <c r="K69" i="77"/>
  <c r="J69" i="77"/>
  <c r="H69" i="77"/>
  <c r="AA68" i="77"/>
  <c r="Z68" i="77"/>
  <c r="AD68" i="77" s="1"/>
  <c r="K68" i="77"/>
  <c r="J68" i="77"/>
  <c r="H68" i="77"/>
  <c r="AG67" i="77"/>
  <c r="AF67" i="77"/>
  <c r="AA67" i="77"/>
  <c r="Z67" i="77"/>
  <c r="AD67" i="77" s="1"/>
  <c r="K67" i="77"/>
  <c r="J67" i="77"/>
  <c r="H67" i="77"/>
  <c r="AG66" i="77"/>
  <c r="AF66" i="77"/>
  <c r="AA66" i="77"/>
  <c r="Z66" i="77"/>
  <c r="AD66" i="77" s="1"/>
  <c r="K66" i="77"/>
  <c r="J66" i="77"/>
  <c r="H66" i="77"/>
  <c r="AG65" i="77"/>
  <c r="AF65" i="77"/>
  <c r="AA65" i="77"/>
  <c r="Z65" i="77"/>
  <c r="AD65" i="77" s="1"/>
  <c r="K65" i="77"/>
  <c r="J65" i="77"/>
  <c r="H65" i="77"/>
  <c r="AG64" i="77"/>
  <c r="AF64" i="77"/>
  <c r="AA64" i="77"/>
  <c r="Z64" i="77"/>
  <c r="AD64" i="77" s="1"/>
  <c r="K64" i="77"/>
  <c r="J64" i="77"/>
  <c r="H64" i="77"/>
  <c r="AG63" i="77"/>
  <c r="AF63" i="77"/>
  <c r="AA63" i="77"/>
  <c r="Z63" i="77"/>
  <c r="AD63" i="77" s="1"/>
  <c r="K63" i="77"/>
  <c r="J63" i="77"/>
  <c r="H63" i="77"/>
  <c r="AG62" i="77"/>
  <c r="AF62" i="77"/>
  <c r="AA62" i="77"/>
  <c r="Z62" i="77"/>
  <c r="AD62" i="77" s="1"/>
  <c r="K62" i="77"/>
  <c r="J62" i="77"/>
  <c r="H62" i="77"/>
  <c r="AG61" i="77"/>
  <c r="AF61" i="77"/>
  <c r="AA61" i="77"/>
  <c r="Z61" i="77"/>
  <c r="K61" i="77"/>
  <c r="J61" i="77"/>
  <c r="H61" i="77"/>
  <c r="AG51" i="77"/>
  <c r="AF51" i="77"/>
  <c r="Z48" i="77"/>
  <c r="AD47" i="77"/>
  <c r="AC47" i="77"/>
  <c r="AB47" i="77"/>
  <c r="AD46" i="77"/>
  <c r="AC46" i="77"/>
  <c r="AB46" i="77"/>
  <c r="AD45" i="77"/>
  <c r="AC45" i="77"/>
  <c r="AB45" i="77"/>
  <c r="AD44" i="77"/>
  <c r="AC44" i="77"/>
  <c r="AB44" i="77"/>
  <c r="AD43" i="77"/>
  <c r="AC43" i="77"/>
  <c r="AB43" i="77"/>
  <c r="AD42" i="77"/>
  <c r="AC42" i="77"/>
  <c r="AB42" i="77"/>
  <c r="AD41" i="77"/>
  <c r="AC41" i="77"/>
  <c r="AB41" i="77"/>
  <c r="AD40" i="77"/>
  <c r="AC40" i="77"/>
  <c r="AB40" i="77"/>
  <c r="AG39" i="77"/>
  <c r="AF39" i="77"/>
  <c r="AA29" i="77"/>
  <c r="Z29" i="77"/>
  <c r="AC62" i="77" l="1"/>
  <c r="AC64" i="77"/>
  <c r="AC66" i="77"/>
  <c r="AC68" i="77"/>
  <c r="AC69" i="77"/>
  <c r="AC70" i="77"/>
  <c r="AC71" i="77"/>
  <c r="AC72" i="77"/>
  <c r="AC73" i="77"/>
  <c r="AC74" i="77"/>
  <c r="AC75" i="77"/>
  <c r="K76" i="77"/>
  <c r="J76" i="77"/>
  <c r="AD61" i="77"/>
  <c r="AD76" i="77" s="1"/>
  <c r="H76" i="77"/>
  <c r="AD39" i="77"/>
  <c r="AD48" i="77" s="1"/>
  <c r="W91" i="77"/>
  <c r="Z51" i="77"/>
  <c r="AC39" i="77"/>
  <c r="AH39" i="77"/>
  <c r="AH51" i="77"/>
  <c r="Z52" i="77"/>
  <c r="Z53" i="77"/>
  <c r="Z54" i="77"/>
  <c r="Z55" i="77"/>
  <c r="Z56" i="77"/>
  <c r="Z57" i="77"/>
  <c r="AC61" i="77"/>
  <c r="AH61" i="77"/>
  <c r="AB62" i="77"/>
  <c r="AC63" i="77"/>
  <c r="AH63" i="77"/>
  <c r="AB64" i="77"/>
  <c r="AC65" i="77"/>
  <c r="AH65" i="77"/>
  <c r="AB66" i="77"/>
  <c r="AC67" i="77"/>
  <c r="AB68" i="77"/>
  <c r="AB69" i="77"/>
  <c r="AB70" i="77"/>
  <c r="AB71" i="77"/>
  <c r="AB72" i="77"/>
  <c r="AB73" i="77"/>
  <c r="AB74" i="77"/>
  <c r="AB75" i="77"/>
  <c r="AB39" i="77"/>
  <c r="AB61" i="77"/>
  <c r="AH62" i="77"/>
  <c r="AB63" i="77"/>
  <c r="AH64" i="77"/>
  <c r="AB65" i="77"/>
  <c r="AH66" i="77"/>
  <c r="AB67" i="77"/>
  <c r="AC48" i="77" l="1"/>
  <c r="J58" i="77"/>
  <c r="AA51" i="77"/>
  <c r="AC51" i="77" s="1"/>
  <c r="B125" i="77"/>
  <c r="AB48" i="77"/>
  <c r="AC57" i="77"/>
  <c r="AA57" i="77"/>
  <c r="AD57" i="77"/>
  <c r="AB57" i="77"/>
  <c r="AC56" i="77"/>
  <c r="AA56" i="77"/>
  <c r="AD56" i="77"/>
  <c r="AB56" i="77"/>
  <c r="AC55" i="77"/>
  <c r="AA55" i="77"/>
  <c r="AD55" i="77"/>
  <c r="AB55" i="77"/>
  <c r="AC54" i="77"/>
  <c r="AA54" i="77"/>
  <c r="AD54" i="77"/>
  <c r="AB54" i="77"/>
  <c r="AC53" i="77"/>
  <c r="AA53" i="77"/>
  <c r="AD53" i="77"/>
  <c r="AB53" i="77"/>
  <c r="AC52" i="77"/>
  <c r="AA52" i="77"/>
  <c r="AD52" i="77"/>
  <c r="AB52" i="77"/>
  <c r="AH67" i="77"/>
  <c r="H58" i="77"/>
  <c r="AB76" i="77"/>
  <c r="AC76" i="77"/>
  <c r="K58" i="77"/>
  <c r="AB51" i="77" l="1"/>
  <c r="AD51" i="77"/>
  <c r="H125" i="77"/>
  <c r="W125" i="77" s="1"/>
</calcChain>
</file>

<file path=xl/comments1.xml><?xml version="1.0" encoding="utf-8"?>
<comments xmlns="http://schemas.openxmlformats.org/spreadsheetml/2006/main">
  <authors>
    <author>Louis Droussiotis</author>
  </authors>
  <commentList>
    <comment ref="L83" authorId="0" shape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<sst xmlns="http://schemas.openxmlformats.org/spreadsheetml/2006/main" count="239" uniqueCount="205">
  <si>
    <t>€</t>
  </si>
  <si>
    <t>Ποσό</t>
  </si>
  <si>
    <t>Από</t>
  </si>
  <si>
    <t>Μέχρι</t>
  </si>
  <si>
    <t>Έτη</t>
  </si>
  <si>
    <t>Μήνες</t>
  </si>
  <si>
    <t>Σύνολο</t>
  </si>
  <si>
    <t>Τίτλοι θέσεων τις οποίες κατείχε</t>
  </si>
  <si>
    <t>Ημερομηνία</t>
  </si>
  <si>
    <t>4.</t>
  </si>
  <si>
    <t>2.</t>
  </si>
  <si>
    <t>1.</t>
  </si>
  <si>
    <t>3.</t>
  </si>
  <si>
    <t>5.</t>
  </si>
  <si>
    <t>Λεπτομέρειες υπηρεσίας:</t>
  </si>
  <si>
    <t>13.</t>
  </si>
  <si>
    <t>Π α ρ α τ η ρ ή σ ε ι ς</t>
  </si>
  <si>
    <t>6.</t>
  </si>
  <si>
    <t>Μέρες</t>
  </si>
  <si>
    <t xml:space="preserve"> </t>
  </si>
  <si>
    <t xml:space="preserve">                                                         </t>
  </si>
  <si>
    <t>(α)</t>
  </si>
  <si>
    <t xml:space="preserve">(γ) </t>
  </si>
  <si>
    <t>Αυξήσεις μισθών</t>
  </si>
  <si>
    <t>Σημειώσεις:</t>
  </si>
  <si>
    <t>=</t>
  </si>
  <si>
    <t>/</t>
  </si>
  <si>
    <t>Τιμαριθμικό επίδομα</t>
  </si>
  <si>
    <t xml:space="preserve">(δ) </t>
  </si>
  <si>
    <t>Ελέγχθηκε η ορθότητα των πιο πάνω</t>
  </si>
  <si>
    <t>(Ονοματεπώνυμο)</t>
  </si>
  <si>
    <t>(Υπογραφή)</t>
  </si>
  <si>
    <t>Ημερ. Γέννησης:</t>
  </si>
  <si>
    <t>)</t>
  </si>
  <si>
    <t>Ονοματεπώνυμο:</t>
  </si>
  <si>
    <t>Τίτλος Θέσης:</t>
  </si>
  <si>
    <t>Παρατηρήσεις</t>
  </si>
  <si>
    <t>Σύνολο:</t>
  </si>
  <si>
    <t>Ετήσιες συντάξιμες απολαβές κατά την ημέρα της αφυπηρέτησης:</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</si>
  <si>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</si>
  <si>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</si>
  <si>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</si>
  <si>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</si>
  <si>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</si>
  <si>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</si>
  <si>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</si>
  <si>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</si>
  <si>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</si>
  <si>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</si>
  <si>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</si>
  <si>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</si>
  <si>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</si>
  <si>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</si>
  <si>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</si>
  <si>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</si>
  <si>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</si>
  <si>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</si>
  <si>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</si>
  <si>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</si>
  <si>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</si>
  <si>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</si>
  <si>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</si>
  <si>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</si>
  <si>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</si>
  <si>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</si>
  <si>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</si>
  <si>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</si>
  <si>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</si>
  <si>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</si>
  <si>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</si>
  <si>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</si>
  <si>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</si>
  <si>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</si>
  <si>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</si>
  <si>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</si>
  <si>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</si>
  <si>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</si>
  <si>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</si>
  <si>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</si>
  <si>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</si>
  <si>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</si>
  <si>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</si>
  <si>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</si>
  <si>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</si>
  <si>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</si>
  <si>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</si>
  <si>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</si>
  <si>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</si>
  <si>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</si>
  <si>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</si>
  <si>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</si>
  <si>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</si>
  <si>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</si>
  <si>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</si>
  <si>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</si>
  <si>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</si>
  <si>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</si>
  <si>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</si>
  <si>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</si>
  <si>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</si>
  <si>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</si>
  <si>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</si>
  <si>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</si>
  <si>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</si>
  <si>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</si>
  <si>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</si>
  <si>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</si>
  <si>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</si>
  <si>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</si>
  <si>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</si>
  <si>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</si>
  <si>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</si>
  <si>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</si>
  <si>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</si>
  <si>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</si>
  <si>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</si>
  <si>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</si>
  <si>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</si>
  <si>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</si>
  <si>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</si>
  <si>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</si>
  <si>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</si>
  <si>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</si>
  <si>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σε μήνες:</t>
  </si>
  <si>
    <t>X</t>
  </si>
  <si>
    <t>Ημερομηνία:</t>
  </si>
  <si>
    <t>Υπογραφή Λειτουργού Γενικού Λογιστηρίου:</t>
  </si>
  <si>
    <t>Παραίτηση</t>
  </si>
  <si>
    <t>Θάνατος</t>
  </si>
  <si>
    <t>(Αρ. Φακ:</t>
  </si>
  <si>
    <t>Α.Κ.Α.:</t>
  </si>
  <si>
    <t>Α.Δ.Τ. :</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</si>
  <si>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</si>
  <si>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</si>
  <si>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</si>
  <si>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</si>
  <si>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</si>
  <si>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</si>
  <si>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Λόγοι υγείας</t>
  </si>
  <si>
    <t>Όριο ηλικίας</t>
  </si>
  <si>
    <t>Διορισμός σε Οργανισμό Δημοσίου Δικαίου ή Αρχή Τοπικής Αυτοδιοίκησης</t>
  </si>
  <si>
    <t>ΥΠΟΥΡΓΕΙΟ /ΤΜΗΜΑ /ΥΠΗΡΕΣΙΑ:</t>
  </si>
  <si>
    <t>Ημερομηνία Εργοδότησης σε θέση στην Κρατική Υπηρεσία ή τον Ευρύτερο Δημόσιο Τομέα:</t>
  </si>
  <si>
    <t xml:space="preserve">Λόγος αφυπηρέτησης σύμφωνα με την επιστολή του αρμοδίου οργάνου:  </t>
  </si>
  <si>
    <t>Περίοδος διακοπών μεταξύ θέσεων:</t>
  </si>
  <si>
    <t>Μέρος της προσαύξησης που κερδήθηκε (λαμβάνοντας υπόψη την περίοδο παγοποίησης)</t>
  </si>
  <si>
    <t>I.</t>
  </si>
  <si>
    <t>IIΙ.</t>
  </si>
  <si>
    <t>IV.</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</si>
  <si>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</si>
  <si>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</si>
  <si>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</si>
  <si>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</si>
  <si>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</si>
  <si>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ΒΕΒΑΙΩΣΗ ΥΠΟΛΟΓΙΣΜΩΝ</t>
  </si>
  <si>
    <t>ΒΕΒΑΙΩΣΗ ΕΛΕΓΧΟΥ</t>
  </si>
  <si>
    <t>Aπόλυση</t>
  </si>
  <si>
    <t>της Δημοκρατίας</t>
  </si>
  <si>
    <t>Αορίστου Χρόνου:</t>
  </si>
  <si>
    <t>Ημερομηνία έναρξης αποκοπής 3% επί των μηνιαίων απολαβών τους:</t>
  </si>
  <si>
    <t>Περίοδος  απουσιών που αφαιρούνται από τη υπηρεσία (πχ άδειες χωρίς απολαβές και απεργίες):</t>
  </si>
  <si>
    <t>Την καταβολή εκ μέρους του προσωπικού που απασχολείται με σύμβαση στην κρατική υπηρεσία και στο ευρύτερο δημόσιο τομέα και έχει δικαίωμα σε καταβολή φιλοδωρήματος, ποσοστού ίσου με 3% επί των μηνιαίων απολαβών του.</t>
  </si>
  <si>
    <t xml:space="preserve"> Υπηρεσία μέχρι τις 31/12/2013</t>
  </si>
  <si>
    <t>ΓΙΑ ΥΠΗΡΕΣΙΑ ΜΕΧΡΙ ΤΙΣ 31 ΔΕΚΕΜΒΡΙΟΥ, 2013</t>
  </si>
  <si>
    <t>Διακοπές/απουσίες  μέχρι τις 31/12/2013</t>
  </si>
  <si>
    <t>Ετήσιες απολαβές /12 χ μήνες υπηρεσίας / 24</t>
  </si>
  <si>
    <t>Υπηρεσία από 1/1/2014 μέχρι την ημερομηνία αφυπηρέτησης</t>
  </si>
  <si>
    <t>Εκτάκτου υπαλλήλου:</t>
  </si>
  <si>
    <t>Χ</t>
  </si>
  <si>
    <t xml:space="preserve">Μέσος όρος ετήσιων απολαβών /12  Χ Μήνες Υπηρεσίας /12     </t>
  </si>
  <si>
    <t>(Υπ.)  Προϊστάμενος Λογιστηρίου</t>
  </si>
  <si>
    <t>Υπουργείου/Τμήματος/Υπηρεσίας</t>
  </si>
  <si>
    <t>Το έγγραφο αυτό περιέχει ευαίσθητες πληροφ. που ενδείκνυται να τύχουν χειρισμού με βάση την αρχή της Ανάγκης Γνώσης</t>
  </si>
  <si>
    <t xml:space="preserve">ΚΥΠΡΙΑΚΗ </t>
  </si>
  <si>
    <t>ΔΗΜΟΚΡΑΤΙΑ</t>
  </si>
  <si>
    <t>ΓΕΝΙΚΟ ΛΟΓΙΣΤΗΡΙΟ ΤΗΣ ΔΗΜΟΚΡΑΤΙΑΣ</t>
  </si>
  <si>
    <t>ΜΕΡΟΣ Α (Συμπληρώνεται από το Αρχείο /Τμήμα Προσωπικού του Υπουργείου/ Τμήματος/Υπηρεσίας)</t>
  </si>
  <si>
    <t>ΣΤΟΙΧΕΙΑ ΚΑΙ ΥΠΟΛΟΓΙΣΜΟΣ ΦΙΛΟΔΩΡΗΜΑΤΟΣ ΥΠΑΛΛΗΛΩΝ ΑΟΡΙΣΤΟΥ ΧΡΟΝΟΥ</t>
  </si>
  <si>
    <t>Στοιχεία  Υπαλλήλου</t>
  </si>
  <si>
    <t>Ετοιμάστηκε από :  Ονοματεπώνυμο :………………………………………………..(Υπ.) …………………………………</t>
  </si>
  <si>
    <t>ΜΕΡΟΣ Β΄ (Συμπληρώνεται από το λογιστήριο του Υπουργείου/ Τμήματος /Υπηρεσίας)</t>
  </si>
  <si>
    <t>Ο εργοδοτούμενος αορίστου χρόνου  έχει δικαίωμα σε καταβολή φιλοδωρήματος οποτεδήποτε κατά την αποχώρηση του από την υπηρεσία περιλαμβανομένων, μεταξύ άλλων, των περιπτώσεων διορισμού του σε μόνιμη θέση, για λόγους υγείας που τον καθιστούν ανίκανο να εκτελεί τα καθήκοντά του, καθώς, και σε περίπτωση θανάτου νοουμένου,όμως, ότι έχει συμπληρώσει τριετή υπηρεσία.</t>
  </si>
  <si>
    <t>Για την υπηρεσία από την 01/01/2014 και μετά το φιλοδώρημα υπολογίζεται με βάση συντελεστή ενός δωδέκατου (1/12) του μέσου όρου των συνολικών μηνιαίων απολαβών του υπαλλήλου πολλαπλασιαζόμενο επί τους μήνες υπηρεσίας τους.</t>
  </si>
  <si>
    <t>Σύνολο υπηρεσίας μέχρι τις 31/12/2013 για υπολογισμό του φιλοδωρήματος:</t>
  </si>
  <si>
    <t>Υπολογισμός αφορολόγητου φιλοδωρήματος στη βάση των ετήσιων απολαβών κατά την ημερομηνία αφυπηρέτησης/ παραίτησης/ θανάτου:</t>
  </si>
  <si>
    <t>Αφορολόγητο φιλοδώρημα που κερδήθηκε  με υπηρεσία μέχρι τις 31/12/2013:</t>
  </si>
  <si>
    <t>Σύνολο Υπηρεσίας από 1/1/2014 και μετά για υπολογισμό του φορολ. φιλοδωρήματος:</t>
  </si>
  <si>
    <t xml:space="preserve"> Φορολογητέο φιλοδώρημα:</t>
  </si>
  <si>
    <t>Βεβαιώνεται ότι βάσει των πιο πάνω, για υπηρεσία μέχρι τις 31/12/2013,  ο υπάλληλος δικαιούται σε φιλοδώρημα :</t>
  </si>
  <si>
    <t>7.</t>
  </si>
  <si>
    <t>8.</t>
  </si>
  <si>
    <t>9.</t>
  </si>
  <si>
    <t>10.</t>
  </si>
  <si>
    <t>11.</t>
  </si>
  <si>
    <t>12.</t>
  </si>
  <si>
    <t>και σε φορολογητέο φιλοδώρημα:</t>
  </si>
  <si>
    <t xml:space="preserve"> (Έντυπο Γ.Λ. 65Γ)   </t>
  </si>
  <si>
    <t>Για την υπηρεσία πριν από την 01/01/2014 το φιλοδώρημα υπολογίζεται  με βάση συντελεστή ενός εικοστού τέταρτου (1/24) των τελευταίων μηνιαίων απολαβών του υπαλλήλου για κάθε μήνα υπηρεσίας του.</t>
  </si>
  <si>
    <r>
      <t>ΜΕΡΟΣ Γ</t>
    </r>
    <r>
      <rPr>
        <b/>
        <sz val="12"/>
        <rFont val="Arial"/>
        <family val="2"/>
        <charset val="161"/>
      </rPr>
      <t xml:space="preserve">  (για χρήση από το Γενικό Λογιστήριο της Δημοκρατίας)</t>
    </r>
  </si>
  <si>
    <t>ΓΙΑ ΥΠΗΡΕΣΙΑ ΑΠΟ 1η ΙΑΝΟΥΑΡΙΟΥ, 2014 ΜΕΧΡΙ ΤΗΝ ΗΜΕΡΟΜΗΝΙΑ ΑΦΥΠΗΡΕΤΗΣΗΣ/ΠΑΡΑΙΤΗΣΗΣ/ΘΑΝΑΤΟΥ</t>
  </si>
  <si>
    <t xml:space="preserve"> Διακοπές/απουσίες από 1/1/2014 μέχρι την ημερομηνία αφυπηρέτησης/παραίτησης/θανάτου</t>
  </si>
  <si>
    <t>Μέσος όρος ετήσιων απολαβών  μέχρι αφυπηρέτησης/παραίτηση/θάνατο.</t>
  </si>
  <si>
    <t>II.</t>
  </si>
  <si>
    <t xml:space="preserve">Βεβαιώνεται, επίσης, ότι, για υπηρεσία από 1/1/2014  μέχρι την ημερομηνία αφυπηρέτησης/ παραίτησης/θάνατο,ο/η υπάλληλος δικαιούται :                                                                                                                                       </t>
  </si>
  <si>
    <t>Λειτουργός Γενικού Λογιστηρίου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</si>
</sst>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yy;@"/>
    <numFmt numFmtId="165" formatCode="0.0"/>
    <numFmt numFmtId="166" formatCode="0.000%"/>
    <numFmt numFmtId="167" formatCode="[$€-2]\ #,##0.00"/>
    <numFmt numFmtId="168" formatCode="\ ??/??"/>
  </numFmts>
  <fonts count="26">
    <font>
      <sz val="10"/>
      <name val="Arial"/>
      <charset val="161"/>
    </font>
    <font>
      <sz val="10"/>
      <name val="Arial"/>
      <family val="2"/>
      <charset val="161"/>
    </font>
    <font>
      <sz val="11"/>
      <name val="Arial"/>
      <family val="2"/>
      <charset val="161"/>
    </font>
    <font>
      <b/>
      <sz val="12"/>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sz val="12"/>
      <name val="Calibri"/>
      <family val="2"/>
      <charset val="161"/>
    </font>
    <font>
      <b/>
      <sz val="10"/>
      <name val="Arial"/>
      <family val="2"/>
      <charset val="161"/>
    </font>
    <font>
      <b/>
      <sz val="11"/>
      <name val="Arial"/>
      <family val="2"/>
    </font>
    <font>
      <sz val="9"/>
      <color indexed="81"/>
      <name val="Tahoma"/>
      <family val="2"/>
      <charset val="161"/>
    </font>
    <font>
      <i/>
      <sz val="12"/>
      <name val="Arial"/>
      <family val="2"/>
    </font>
    <font>
      <b/>
      <sz val="12"/>
      <name val="Batang"/>
      <family val="1"/>
    </font>
    <font>
      <b/>
      <sz val="12"/>
      <name val="Century Schoolbook"/>
      <family val="1"/>
    </font>
    <font>
      <b/>
      <u/>
      <sz val="12"/>
      <name val="Arial"/>
      <family val="2"/>
      <charset val="161"/>
    </font>
    <font>
      <sz val="12"/>
      <color rgb="FFFF0000"/>
      <name val="Arial"/>
      <family val="2"/>
      <charset val="161"/>
    </font>
    <font>
      <b/>
      <sz val="9"/>
      <color rgb="FFFF0000"/>
      <name val="Arial"/>
      <family val="2"/>
      <charset val="161"/>
    </font>
    <font>
      <b/>
      <i/>
      <sz val="8"/>
      <color theme="1"/>
      <name val="Arial"/>
      <family val="2"/>
    </font>
    <font>
      <b/>
      <i/>
      <sz val="8"/>
      <color theme="1"/>
      <name val="Arial"/>
      <family val="2"/>
      <charset val="161"/>
    </font>
    <font>
      <b/>
      <sz val="9"/>
      <name val="Arial"/>
      <family val="2"/>
    </font>
    <font>
      <b/>
      <u/>
      <sz val="11"/>
      <name val="Arial"/>
      <family val="2"/>
    </font>
    <font>
      <b/>
      <u/>
      <sz val="12"/>
      <name val="Arial"/>
      <family val="2"/>
    </font>
    <font>
      <b/>
      <sz val="14"/>
      <name val="Arial"/>
      <family val="2"/>
      <charset val="161"/>
    </font>
    <font>
      <b/>
      <sz val="11"/>
      <name val="Arial"/>
      <family val="2"/>
      <charset val="161"/>
    </font>
  </fonts>
  <fills count="14">
    <fill>
      <patternFill patternType="none"/>
    </fill>
    <fill>
      <patternFill patternType="gray125"/>
    </fill>
    <fill>
      <patternFill patternType="solid">
        <fgColor indexed="31"/>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2">
    <xf numFmtId="0" fontId="0" fillId="0" borderId="0"/>
    <xf numFmtId="0" fontId="1" fillId="0" borderId="0"/>
  </cellStyleXfs>
  <cellXfs count="350">
    <xf numFmtId="0" fontId="0" fillId="0" borderId="0" xfId="0"/>
    <xf numFmtId="1" fontId="2" fillId="0" borderId="16" xfId="0" applyNumberFormat="1" applyFont="1" applyFill="1" applyBorder="1" applyAlignment="1" applyProtection="1">
      <alignment horizontal="center"/>
    </xf>
    <xf numFmtId="1" fontId="2" fillId="0" borderId="17" xfId="0" applyNumberFormat="1" applyFont="1" applyFill="1" applyBorder="1" applyAlignment="1" applyProtection="1">
      <alignment horizontal="center"/>
    </xf>
    <xf numFmtId="1" fontId="2" fillId="0" borderId="18" xfId="0" applyNumberFormat="1" applyFont="1" applyFill="1" applyBorder="1" applyAlignment="1" applyProtection="1">
      <alignment horizontal="center"/>
    </xf>
    <xf numFmtId="0" fontId="0" fillId="9" borderId="0" xfId="0" applyFill="1" applyBorder="1" applyProtection="1">
      <protection hidden="1"/>
    </xf>
    <xf numFmtId="0" fontId="0" fillId="9" borderId="17" xfId="0" applyFill="1" applyBorder="1" applyProtection="1">
      <protection hidden="1"/>
    </xf>
    <xf numFmtId="0" fontId="0" fillId="9" borderId="18" xfId="0" applyFill="1" applyBorder="1" applyProtection="1">
      <protection hidden="1"/>
    </xf>
    <xf numFmtId="1" fontId="2" fillId="0" borderId="18" xfId="0" applyNumberFormat="1" applyFont="1" applyFill="1" applyBorder="1" applyAlignment="1" applyProtection="1">
      <alignment horizontal="center" vertical="center" wrapText="1"/>
    </xf>
    <xf numFmtId="0" fontId="10"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5" fillId="0" borderId="0" xfId="0" applyNumberFormat="1" applyFont="1" applyBorder="1" applyAlignment="1" applyProtection="1">
      <alignment vertical="top"/>
      <protection hidden="1"/>
    </xf>
    <xf numFmtId="0" fontId="5" fillId="0" borderId="0" xfId="0" applyFont="1" applyFill="1" applyBorder="1" applyAlignment="1" applyProtection="1">
      <alignment vertical="top"/>
      <protection hidden="1"/>
    </xf>
    <xf numFmtId="14" fontId="5" fillId="0" borderId="0" xfId="0" applyNumberFormat="1" applyFont="1" applyBorder="1" applyAlignment="1" applyProtection="1">
      <alignment vertical="top"/>
      <protection hidden="1"/>
    </xf>
    <xf numFmtId="14" fontId="5" fillId="0" borderId="0" xfId="0" applyNumberFormat="1" applyFont="1" applyAlignment="1" applyProtection="1">
      <alignment vertical="top"/>
      <protection hidden="1"/>
    </xf>
    <xf numFmtId="0" fontId="5" fillId="0" borderId="0" xfId="0" applyFont="1" applyAlignment="1" applyProtection="1">
      <alignment vertical="top"/>
      <protection hidden="1"/>
    </xf>
    <xf numFmtId="0" fontId="20" fillId="0" borderId="0" xfId="0" applyFont="1" applyBorder="1" applyAlignment="1" applyProtection="1">
      <alignment horizontal="left" vertical="center"/>
      <protection hidden="1"/>
    </xf>
    <xf numFmtId="0" fontId="5" fillId="0" borderId="0" xfId="0" applyFont="1" applyAlignment="1" applyProtection="1">
      <alignment horizontal="left" vertical="top"/>
      <protection hidden="1"/>
    </xf>
    <xf numFmtId="0" fontId="1" fillId="0" borderId="0" xfId="0" applyFont="1" applyAlignment="1" applyProtection="1">
      <alignment vertical="top"/>
      <protection hidden="1"/>
    </xf>
    <xf numFmtId="0" fontId="5" fillId="0" borderId="0" xfId="0" applyFont="1" applyFill="1" applyAlignment="1" applyProtection="1">
      <alignment horizontal="left" vertical="top"/>
      <protection hidden="1"/>
    </xf>
    <xf numFmtId="0" fontId="5" fillId="0" borderId="0" xfId="0" applyFont="1" applyFill="1" applyBorder="1" applyAlignment="1" applyProtection="1">
      <alignment horizontal="center" vertical="top"/>
      <protection hidden="1"/>
    </xf>
    <xf numFmtId="0" fontId="5" fillId="0" borderId="0" xfId="0" applyFont="1" applyFill="1" applyBorder="1" applyAlignment="1" applyProtection="1">
      <alignment horizontal="left" vertical="top"/>
      <protection hidden="1"/>
    </xf>
    <xf numFmtId="0" fontId="5" fillId="0" borderId="0" xfId="0" applyFont="1" applyFill="1" applyBorder="1" applyAlignment="1" applyProtection="1">
      <alignment vertical="top" wrapText="1"/>
      <protection hidden="1"/>
    </xf>
    <xf numFmtId="14" fontId="5" fillId="0" borderId="0" xfId="0" applyNumberFormat="1" applyFont="1" applyFill="1" applyBorder="1" applyAlignment="1" applyProtection="1">
      <alignment vertical="top"/>
      <protection hidden="1"/>
    </xf>
    <xf numFmtId="14" fontId="5" fillId="0" borderId="0" xfId="0" applyNumberFormat="1"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Alignment="1" applyProtection="1">
      <alignment horizontal="right" vertical="top"/>
      <protection hidden="1"/>
    </xf>
    <xf numFmtId="0" fontId="5" fillId="0" borderId="0" xfId="0" applyFont="1" applyBorder="1" applyAlignment="1" applyProtection="1">
      <alignment vertical="top"/>
      <protection hidden="1"/>
    </xf>
    <xf numFmtId="0" fontId="5" fillId="0" borderId="0" xfId="0" applyFont="1" applyBorder="1" applyAlignment="1" applyProtection="1">
      <alignment horizontal="center" vertical="top"/>
      <protection hidden="1"/>
    </xf>
    <xf numFmtId="0" fontId="5" fillId="0" borderId="0" xfId="0" applyFont="1" applyAlignment="1" applyProtection="1">
      <protection hidden="1"/>
    </xf>
    <xf numFmtId="14" fontId="5" fillId="0" borderId="0" xfId="0" applyNumberFormat="1" applyFont="1" applyBorder="1" applyAlignment="1" applyProtection="1">
      <alignment horizontal="center" vertical="top"/>
      <protection hidden="1"/>
    </xf>
    <xf numFmtId="164" fontId="5" fillId="0" borderId="0" xfId="0" applyNumberFormat="1" applyFont="1" applyAlignment="1" applyProtection="1">
      <alignment vertical="top"/>
      <protection hidden="1"/>
    </xf>
    <xf numFmtId="0" fontId="5" fillId="0" borderId="0" xfId="0" applyFont="1" applyBorder="1" applyAlignment="1" applyProtection="1">
      <alignment horizontal="center" vertical="top" wrapText="1"/>
      <protection hidden="1"/>
    </xf>
    <xf numFmtId="14" fontId="2" fillId="0" borderId="0" xfId="0" applyNumberFormat="1" applyFont="1" applyFill="1" applyBorder="1" applyAlignment="1" applyProtection="1">
      <alignment horizontal="center"/>
      <protection hidden="1"/>
    </xf>
    <xf numFmtId="164" fontId="5" fillId="0" borderId="0" xfId="0" applyNumberFormat="1" applyFont="1" applyFill="1" applyAlignment="1" applyProtection="1">
      <alignment vertical="top"/>
      <protection hidden="1"/>
    </xf>
    <xf numFmtId="0" fontId="6" fillId="0" borderId="0" xfId="0" applyFont="1" applyAlignment="1" applyProtection="1">
      <alignment vertical="top" wrapText="1"/>
      <protection hidden="1"/>
    </xf>
    <xf numFmtId="165" fontId="5" fillId="0" borderId="0" xfId="0" applyNumberFormat="1" applyFont="1" applyFill="1" applyAlignment="1" applyProtection="1">
      <alignment vertical="top"/>
      <protection hidden="1"/>
    </xf>
    <xf numFmtId="165" fontId="5" fillId="0" borderId="0" xfId="0" applyNumberFormat="1" applyFont="1" applyFill="1" applyBorder="1" applyAlignment="1" applyProtection="1">
      <alignment vertical="top"/>
      <protection hidden="1"/>
    </xf>
    <xf numFmtId="14" fontId="5" fillId="8" borderId="0" xfId="0" applyNumberFormat="1" applyFont="1" applyFill="1" applyAlignment="1" applyProtection="1">
      <alignment vertical="top"/>
      <protection hidden="1"/>
    </xf>
    <xf numFmtId="0" fontId="5" fillId="0" borderId="0" xfId="0" applyFont="1" applyAlignment="1" applyProtection="1">
      <alignment vertical="top" wrapText="1"/>
      <protection hidden="1"/>
    </xf>
    <xf numFmtId="0" fontId="5" fillId="0" borderId="0" xfId="0" applyFont="1" applyAlignment="1" applyProtection="1">
      <alignment horizontal="center" vertical="top" wrapText="1"/>
      <protection hidden="1"/>
    </xf>
    <xf numFmtId="0" fontId="5" fillId="0" borderId="0" xfId="0" applyFont="1" applyBorder="1" applyAlignment="1" applyProtection="1">
      <alignment vertical="top" wrapText="1"/>
      <protection hidden="1"/>
    </xf>
    <xf numFmtId="0" fontId="5" fillId="0" borderId="0" xfId="0" applyFont="1" applyAlignment="1" applyProtection="1">
      <alignment horizontal="left" vertical="top" wrapText="1"/>
      <protection hidden="1"/>
    </xf>
    <xf numFmtId="14" fontId="5" fillId="0" borderId="0" xfId="0" applyNumberFormat="1" applyFont="1" applyFill="1" applyBorder="1" applyAlignment="1" applyProtection="1">
      <alignment horizontal="left" wrapText="1"/>
      <protection hidden="1"/>
    </xf>
    <xf numFmtId="0" fontId="2" fillId="0" borderId="0" xfId="0" applyFont="1" applyFill="1" applyBorder="1" applyAlignment="1" applyProtection="1">
      <alignment vertical="top" wrapText="1"/>
      <protection hidden="1"/>
    </xf>
    <xf numFmtId="14" fontId="5" fillId="5" borderId="0" xfId="0" applyNumberFormat="1" applyFont="1" applyFill="1" applyBorder="1" applyAlignment="1" applyProtection="1">
      <alignment vertical="top"/>
      <protection hidden="1"/>
    </xf>
    <xf numFmtId="14" fontId="5" fillId="5" borderId="0" xfId="0" applyNumberFormat="1" applyFont="1" applyFill="1" applyAlignment="1" applyProtection="1">
      <alignment vertical="top"/>
      <protection hidden="1"/>
    </xf>
    <xf numFmtId="0" fontId="5" fillId="5" borderId="0" xfId="0" applyFont="1" applyFill="1" applyAlignment="1" applyProtection="1">
      <alignment vertical="top"/>
      <protection hidden="1"/>
    </xf>
    <xf numFmtId="0" fontId="2" fillId="11" borderId="1" xfId="0" applyFont="1" applyFill="1" applyBorder="1" applyAlignment="1" applyProtection="1">
      <alignment horizontal="center" vertical="center"/>
      <protection hidden="1"/>
    </xf>
    <xf numFmtId="1" fontId="2" fillId="11" borderId="1" xfId="0" applyNumberFormat="1" applyFont="1" applyFill="1" applyBorder="1" applyAlignment="1" applyProtection="1">
      <alignment horizontal="center" vertical="center"/>
      <protection hidden="1"/>
    </xf>
    <xf numFmtId="0" fontId="2" fillId="11" borderId="19" xfId="0" applyFont="1" applyFill="1" applyBorder="1" applyAlignment="1" applyProtection="1">
      <alignment vertical="top"/>
      <protection hidden="1"/>
    </xf>
    <xf numFmtId="0" fontId="5" fillId="8" borderId="0" xfId="0" applyNumberFormat="1" applyFont="1" applyFill="1" applyAlignment="1" applyProtection="1">
      <alignment vertical="top"/>
      <protection hidden="1"/>
    </xf>
    <xf numFmtId="1" fontId="11" fillId="11" borderId="37" xfId="0" applyNumberFormat="1" applyFont="1" applyFill="1" applyBorder="1" applyAlignment="1" applyProtection="1">
      <alignment horizontal="center" vertical="center"/>
      <protection hidden="1"/>
    </xf>
    <xf numFmtId="1" fontId="11" fillId="11" borderId="37" xfId="0" applyNumberFormat="1" applyFont="1" applyFill="1" applyBorder="1" applyAlignment="1" applyProtection="1">
      <alignment horizontal="center"/>
      <protection hidden="1"/>
    </xf>
    <xf numFmtId="0" fontId="17" fillId="0" borderId="2" xfId="0" applyFont="1" applyBorder="1" applyAlignment="1" applyProtection="1">
      <alignment vertical="top"/>
      <protection hidden="1"/>
    </xf>
    <xf numFmtId="0" fontId="5" fillId="0" borderId="5" xfId="0" applyFont="1" applyBorder="1" applyAlignment="1" applyProtection="1">
      <alignment vertical="top"/>
      <protection hidden="1"/>
    </xf>
    <xf numFmtId="0" fontId="5" fillId="0" borderId="11" xfId="0" applyFont="1" applyBorder="1" applyAlignment="1" applyProtection="1">
      <alignment vertical="top"/>
      <protection hidden="1"/>
    </xf>
    <xf numFmtId="1" fontId="2" fillId="11" borderId="16" xfId="0" applyNumberFormat="1" applyFont="1" applyFill="1" applyBorder="1" applyAlignment="1" applyProtection="1">
      <alignment horizontal="center"/>
      <protection hidden="1"/>
    </xf>
    <xf numFmtId="0" fontId="2" fillId="11" borderId="16" xfId="0" applyFont="1" applyFill="1" applyBorder="1" applyAlignment="1" applyProtection="1">
      <alignment vertical="top"/>
      <protection hidden="1"/>
    </xf>
    <xf numFmtId="0" fontId="2" fillId="11" borderId="1" xfId="0" applyFont="1" applyFill="1" applyBorder="1" applyAlignment="1" applyProtection="1">
      <alignment vertical="top"/>
      <protection hidden="1"/>
    </xf>
    <xf numFmtId="14" fontId="2" fillId="0" borderId="0" xfId="0" applyNumberFormat="1" applyFont="1" applyBorder="1" applyAlignment="1" applyProtection="1">
      <alignment horizontal="center"/>
      <protection hidden="1"/>
    </xf>
    <xf numFmtId="1" fontId="2" fillId="0" borderId="1" xfId="0" applyNumberFormat="1" applyFont="1" applyFill="1" applyBorder="1" applyAlignment="1" applyProtection="1">
      <alignment horizontal="center"/>
      <protection hidden="1"/>
    </xf>
    <xf numFmtId="0" fontId="2" fillId="5" borderId="8" xfId="0" applyFont="1" applyFill="1" applyBorder="1" applyAlignment="1" applyProtection="1">
      <alignment vertical="top"/>
      <protection hidden="1"/>
    </xf>
    <xf numFmtId="1" fontId="2" fillId="5" borderId="10" xfId="0" applyNumberFormat="1" applyFont="1" applyFill="1" applyBorder="1" applyAlignment="1" applyProtection="1">
      <alignment horizontal="center"/>
      <protection hidden="1"/>
    </xf>
    <xf numFmtId="0" fontId="2" fillId="5" borderId="10" xfId="0" applyFont="1" applyFill="1" applyBorder="1" applyAlignment="1" applyProtection="1">
      <alignment vertical="top"/>
      <protection hidden="1"/>
    </xf>
    <xf numFmtId="0" fontId="5" fillId="0" borderId="5" xfId="0" applyFont="1" applyBorder="1" applyAlignment="1" applyProtection="1">
      <alignment horizontal="center" vertical="top"/>
      <protection hidden="1"/>
    </xf>
    <xf numFmtId="0" fontId="5" fillId="0" borderId="6" xfId="0" applyNumberFormat="1" applyFont="1" applyBorder="1" applyAlignment="1" applyProtection="1">
      <alignment vertical="top"/>
      <protection hidden="1"/>
    </xf>
    <xf numFmtId="1" fontId="10" fillId="11" borderId="34" xfId="0" applyNumberFormat="1" applyFont="1" applyFill="1" applyBorder="1" applyAlignment="1" applyProtection="1">
      <alignment horizontal="right"/>
      <protection hidden="1"/>
    </xf>
    <xf numFmtId="1" fontId="2" fillId="11" borderId="1" xfId="0" applyNumberFormat="1" applyFont="1" applyFill="1" applyBorder="1" applyAlignment="1" applyProtection="1">
      <alignment horizontal="center"/>
      <protection hidden="1"/>
    </xf>
    <xf numFmtId="1" fontId="10" fillId="11" borderId="35" xfId="0" applyNumberFormat="1" applyFont="1" applyFill="1" applyBorder="1" applyAlignment="1" applyProtection="1">
      <alignment horizontal="right"/>
      <protection hidden="1"/>
    </xf>
    <xf numFmtId="0" fontId="2" fillId="0" borderId="0" xfId="0" applyFont="1" applyBorder="1" applyAlignment="1" applyProtection="1">
      <alignment horizontal="center"/>
      <protection hidden="1"/>
    </xf>
    <xf numFmtId="1"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1" fontId="10" fillId="11" borderId="0" xfId="0" applyNumberFormat="1" applyFont="1" applyFill="1" applyBorder="1" applyAlignment="1" applyProtection="1">
      <alignment horizontal="right"/>
      <protection hidden="1"/>
    </xf>
    <xf numFmtId="1" fontId="2" fillId="11" borderId="0" xfId="0" applyNumberFormat="1" applyFont="1" applyFill="1" applyBorder="1" applyAlignment="1" applyProtection="1">
      <alignment horizontal="center"/>
      <protection hidden="1"/>
    </xf>
    <xf numFmtId="0" fontId="4" fillId="0" borderId="3" xfId="0" applyFont="1" applyBorder="1" applyAlignment="1" applyProtection="1">
      <alignment vertical="top"/>
      <protection hidden="1"/>
    </xf>
    <xf numFmtId="0" fontId="5" fillId="0" borderId="3" xfId="0" applyFont="1" applyBorder="1" applyAlignment="1" applyProtection="1">
      <alignment vertical="top"/>
      <protection hidden="1"/>
    </xf>
    <xf numFmtId="0" fontId="5" fillId="0" borderId="0" xfId="0" applyFont="1" applyAlignment="1" applyProtection="1">
      <alignment horizontal="center"/>
      <protection hidden="1"/>
    </xf>
    <xf numFmtId="166" fontId="4" fillId="0" borderId="0" xfId="0" applyNumberFormat="1" applyFont="1" applyBorder="1" applyAlignment="1" applyProtection="1">
      <protection hidden="1"/>
    </xf>
    <xf numFmtId="1" fontId="5" fillId="0" borderId="0" xfId="0" applyNumberFormat="1" applyFont="1" applyFill="1" applyAlignment="1" applyProtection="1">
      <alignment vertical="top"/>
      <protection hidden="1"/>
    </xf>
    <xf numFmtId="0" fontId="5" fillId="0" borderId="36" xfId="0" applyFont="1" applyBorder="1" applyAlignment="1" applyProtection="1">
      <alignment vertical="top"/>
      <protection hidden="1"/>
    </xf>
    <xf numFmtId="0" fontId="5" fillId="0" borderId="0" xfId="0" applyFont="1" applyBorder="1" applyAlignment="1" applyProtection="1">
      <alignment horizontal="left" vertical="top"/>
      <protection hidden="1"/>
    </xf>
    <xf numFmtId="0" fontId="23" fillId="0" borderId="0" xfId="0" applyFont="1" applyAlignment="1" applyProtection="1">
      <alignment vertical="top"/>
      <protection hidden="1"/>
    </xf>
    <xf numFmtId="0" fontId="5" fillId="0" borderId="0" xfId="0" applyNumberFormat="1" applyFont="1" applyBorder="1" applyAlignment="1" applyProtection="1">
      <alignment horizontal="left" vertical="top" wrapText="1"/>
      <protection hidden="1"/>
    </xf>
    <xf numFmtId="0" fontId="4" fillId="0" borderId="0" xfId="0" applyFont="1" applyFill="1" applyBorder="1" applyAlignment="1" applyProtection="1">
      <alignment horizontal="center" vertical="top" wrapText="1"/>
      <protection hidden="1"/>
    </xf>
    <xf numFmtId="0" fontId="15" fillId="0" borderId="0" xfId="0" applyFont="1" applyBorder="1" applyAlignment="1" applyProtection="1">
      <alignment horizontal="center" vertical="top"/>
      <protection hidden="1"/>
    </xf>
    <xf numFmtId="0" fontId="3" fillId="0" borderId="0" xfId="0" applyFont="1" applyBorder="1" applyAlignment="1" applyProtection="1">
      <alignment vertical="top"/>
      <protection hidden="1"/>
    </xf>
    <xf numFmtId="0" fontId="3" fillId="0" borderId="0" xfId="0" applyFont="1" applyAlignment="1" applyProtection="1">
      <alignment horizontal="center" vertical="top"/>
      <protection hidden="1"/>
    </xf>
    <xf numFmtId="0" fontId="3" fillId="0" borderId="0" xfId="0" applyFont="1" applyAlignment="1" applyProtection="1">
      <alignment vertical="top"/>
      <protection hidden="1"/>
    </xf>
    <xf numFmtId="0" fontId="5" fillId="3" borderId="6" xfId="0" applyFont="1" applyFill="1" applyBorder="1" applyAlignment="1" applyProtection="1">
      <alignment horizontal="left" vertical="top"/>
      <protection hidden="1"/>
    </xf>
    <xf numFmtId="1" fontId="2" fillId="0" borderId="10" xfId="0" applyNumberFormat="1" applyFont="1" applyBorder="1" applyAlignment="1" applyProtection="1">
      <alignment horizontal="center" vertical="top"/>
      <protection hidden="1"/>
    </xf>
    <xf numFmtId="0" fontId="5" fillId="0" borderId="1" xfId="0" applyFont="1" applyBorder="1" applyAlignment="1" applyProtection="1">
      <alignment horizontal="center" vertical="top"/>
      <protection hidden="1"/>
    </xf>
    <xf numFmtId="0" fontId="4" fillId="0" borderId="8" xfId="0" applyFont="1" applyBorder="1" applyAlignment="1" applyProtection="1">
      <alignment vertical="top"/>
      <protection hidden="1"/>
    </xf>
    <xf numFmtId="0" fontId="4" fillId="0" borderId="11" xfId="0" applyFont="1" applyBorder="1" applyAlignment="1" applyProtection="1">
      <alignment vertical="top"/>
      <protection hidden="1"/>
    </xf>
    <xf numFmtId="0" fontId="5" fillId="0" borderId="12" xfId="0" applyFont="1" applyBorder="1" applyAlignment="1" applyProtection="1">
      <alignment horizontal="center" vertical="top"/>
      <protection hidden="1"/>
    </xf>
    <xf numFmtId="0" fontId="2" fillId="0" borderId="10" xfId="0" applyFont="1" applyBorder="1" applyAlignment="1" applyProtection="1">
      <alignment horizontal="center" vertical="top"/>
      <protection hidden="1"/>
    </xf>
    <xf numFmtId="0" fontId="5" fillId="0" borderId="3" xfId="0" applyFont="1" applyBorder="1" applyAlignment="1" applyProtection="1">
      <alignment vertical="top" wrapText="1"/>
      <protection hidden="1"/>
    </xf>
    <xf numFmtId="0" fontId="5" fillId="0" borderId="3" xfId="0" applyFont="1" applyBorder="1" applyAlignment="1" applyProtection="1">
      <alignment horizontal="center" vertical="top"/>
      <protection hidden="1"/>
    </xf>
    <xf numFmtId="0" fontId="5" fillId="0" borderId="4" xfId="0" applyFont="1" applyBorder="1" applyAlignment="1" applyProtection="1">
      <alignment horizontal="center" vertical="top"/>
      <protection hidden="1"/>
    </xf>
    <xf numFmtId="1" fontId="5" fillId="0" borderId="9" xfId="0" applyNumberFormat="1" applyFont="1" applyBorder="1" applyAlignment="1" applyProtection="1">
      <alignment horizontal="center" vertical="top"/>
      <protection hidden="1"/>
    </xf>
    <xf numFmtId="1" fontId="2" fillId="0" borderId="1"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vertical="top"/>
      <protection hidden="1"/>
    </xf>
    <xf numFmtId="0" fontId="5" fillId="0" borderId="13" xfId="0" applyFont="1" applyBorder="1" applyAlignment="1" applyProtection="1">
      <alignment vertical="top"/>
      <protection hidden="1"/>
    </xf>
    <xf numFmtId="0" fontId="7" fillId="0" borderId="0" xfId="0" applyFont="1" applyBorder="1" applyAlignment="1" applyProtection="1">
      <alignment vertical="top"/>
      <protection hidden="1"/>
    </xf>
    <xf numFmtId="0" fontId="0" fillId="0" borderId="0" xfId="0" applyProtection="1">
      <protection hidden="1"/>
    </xf>
    <xf numFmtId="0" fontId="2" fillId="0" borderId="0" xfId="0" applyFont="1" applyAlignment="1" applyProtection="1">
      <alignment horizontal="center"/>
      <protection hidden="1"/>
    </xf>
    <xf numFmtId="0" fontId="8" fillId="0" borderId="0" xfId="0" applyNumberFormat="1" applyFont="1" applyBorder="1" applyAlignment="1" applyProtection="1">
      <alignment horizontal="right" vertical="top"/>
      <protection hidden="1"/>
    </xf>
    <xf numFmtId="167" fontId="3" fillId="0" borderId="0" xfId="0" applyNumberFormat="1" applyFont="1" applyFill="1" applyBorder="1" applyAlignment="1" applyProtection="1">
      <alignment vertical="top"/>
      <protection hidden="1"/>
    </xf>
    <xf numFmtId="0" fontId="5" fillId="0" borderId="0" xfId="0" applyNumberFormat="1" applyFont="1" applyFill="1" applyBorder="1" applyAlignment="1" applyProtection="1">
      <alignment vertical="top"/>
      <protection hidden="1"/>
    </xf>
    <xf numFmtId="0" fontId="8" fillId="0" borderId="0" xfId="0" applyNumberFormat="1" applyFont="1" applyFill="1" applyBorder="1" applyAlignment="1" applyProtection="1">
      <alignment horizontal="right" vertical="top"/>
      <protection hidden="1"/>
    </xf>
    <xf numFmtId="0" fontId="5" fillId="0" borderId="0" xfId="0" applyNumberFormat="1" applyFont="1" applyFill="1" applyBorder="1" applyAlignment="1" applyProtection="1">
      <alignment horizontal="left" vertical="top"/>
      <protection hidden="1"/>
    </xf>
    <xf numFmtId="0" fontId="2" fillId="0" borderId="0" xfId="0" applyFont="1" applyFill="1" applyBorder="1" applyAlignment="1" applyProtection="1">
      <alignment horizontal="center" vertical="top"/>
      <protection hidden="1"/>
    </xf>
    <xf numFmtId="168" fontId="5" fillId="0" borderId="0" xfId="0" applyNumberFormat="1" applyFont="1" applyFill="1" applyBorder="1" applyAlignment="1" applyProtection="1">
      <alignment horizontal="center" vertical="top"/>
      <protection hidden="1"/>
    </xf>
    <xf numFmtId="0" fontId="5" fillId="0" borderId="3" xfId="0" applyNumberFormat="1" applyFont="1" applyBorder="1" applyAlignment="1" applyProtection="1">
      <alignment vertical="top"/>
      <protection hidden="1"/>
    </xf>
    <xf numFmtId="0" fontId="15" fillId="0" borderId="0" xfId="0" applyFont="1" applyAlignment="1" applyProtection="1">
      <alignment horizontal="center" vertical="top"/>
      <protection hidden="1"/>
    </xf>
    <xf numFmtId="0" fontId="25" fillId="0" borderId="0" xfId="0" applyFont="1" applyProtection="1">
      <protection hidden="1"/>
    </xf>
    <xf numFmtId="0" fontId="5" fillId="0" borderId="0" xfId="0" applyFont="1" applyBorder="1" applyAlignment="1" applyProtection="1">
      <alignment horizontal="left" vertical="top" wrapText="1"/>
      <protection hidden="1"/>
    </xf>
    <xf numFmtId="0" fontId="5" fillId="0" borderId="0" xfId="0" applyNumberFormat="1" applyFont="1" applyAlignment="1" applyProtection="1">
      <alignment vertical="top"/>
      <protection hidden="1"/>
    </xf>
    <xf numFmtId="0" fontId="5" fillId="0" borderId="13" xfId="0" applyNumberFormat="1" applyFont="1" applyBorder="1" applyAlignment="1" applyProtection="1">
      <alignment horizontal="left" vertical="top"/>
      <protection hidden="1"/>
    </xf>
    <xf numFmtId="0" fontId="5" fillId="0" borderId="1" xfId="0" applyFont="1" applyBorder="1" applyAlignment="1" applyProtection="1">
      <alignment vertical="top"/>
      <protection hidden="1"/>
    </xf>
    <xf numFmtId="1" fontId="2" fillId="0" borderId="1" xfId="0" applyNumberFormat="1" applyFont="1" applyBorder="1" applyAlignment="1" applyProtection="1">
      <alignment horizontal="center" vertical="top"/>
      <protection hidden="1"/>
    </xf>
    <xf numFmtId="0" fontId="3" fillId="0" borderId="8" xfId="0" applyFont="1" applyBorder="1" applyAlignment="1" applyProtection="1">
      <alignment vertical="top"/>
      <protection hidden="1"/>
    </xf>
    <xf numFmtId="0" fontId="5" fillId="0" borderId="10" xfId="0" applyFont="1" applyBorder="1" applyAlignment="1" applyProtection="1">
      <alignment horizontal="center" vertical="top"/>
      <protection hidden="1"/>
    </xf>
    <xf numFmtId="0" fontId="2" fillId="0" borderId="7" xfId="0" applyFont="1" applyBorder="1" applyAlignment="1" applyProtection="1">
      <alignment horizontal="left" vertical="top"/>
      <protection hidden="1"/>
    </xf>
    <xf numFmtId="0" fontId="5" fillId="0" borderId="3" xfId="0" applyFont="1" applyBorder="1" applyAlignment="1" applyProtection="1">
      <alignment horizontal="left" vertical="top"/>
      <protection hidden="1"/>
    </xf>
    <xf numFmtId="0" fontId="5" fillId="0" borderId="4" xfId="0" applyFont="1" applyBorder="1" applyAlignment="1" applyProtection="1">
      <alignment horizontal="left" vertical="top"/>
      <protection hidden="1"/>
    </xf>
    <xf numFmtId="1" fontId="5" fillId="0" borderId="0" xfId="0" applyNumberFormat="1" applyFont="1" applyFill="1" applyBorder="1" applyAlignment="1" applyProtection="1">
      <alignment vertical="top"/>
      <protection hidden="1"/>
    </xf>
    <xf numFmtId="1" fontId="5" fillId="0" borderId="0" xfId="0" applyNumberFormat="1" applyFont="1" applyFill="1" applyBorder="1" applyAlignment="1" applyProtection="1">
      <alignment horizontal="center" vertical="top"/>
      <protection hidden="1"/>
    </xf>
    <xf numFmtId="0" fontId="5" fillId="0" borderId="2" xfId="0" applyFont="1" applyBorder="1" applyAlignment="1" applyProtection="1">
      <alignment vertical="top"/>
      <protection hidden="1"/>
    </xf>
    <xf numFmtId="0" fontId="5" fillId="0" borderId="5"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2" fillId="0" borderId="0" xfId="0" applyFont="1" applyFill="1" applyBorder="1" applyAlignment="1" applyProtection="1">
      <alignment vertical="top"/>
      <protection hidden="1"/>
    </xf>
    <xf numFmtId="0" fontId="6" fillId="0" borderId="0" xfId="0" applyNumberFormat="1" applyFont="1" applyAlignment="1" applyProtection="1">
      <alignment vertical="top"/>
      <protection hidden="1"/>
    </xf>
    <xf numFmtId="0" fontId="3" fillId="0" borderId="0" xfId="0" applyFont="1" applyAlignment="1" applyProtection="1">
      <alignment horizontal="left" vertical="top"/>
      <protection hidden="1"/>
    </xf>
    <xf numFmtId="0" fontId="5" fillId="0" borderId="0" xfId="0" applyFont="1" applyFill="1" applyBorder="1" applyAlignment="1" applyProtection="1">
      <alignment horizontal="left" vertical="top" wrapText="1"/>
      <protection hidden="1"/>
    </xf>
    <xf numFmtId="0" fontId="5" fillId="0" borderId="0" xfId="0" applyNumberFormat="1" applyFont="1" applyFill="1" applyAlignment="1" applyProtection="1">
      <alignment vertical="top"/>
      <protection hidden="1"/>
    </xf>
    <xf numFmtId="0" fontId="4" fillId="0" borderId="0" xfId="0" applyNumberFormat="1" applyFont="1" applyBorder="1" applyAlignment="1" applyProtection="1">
      <alignment vertical="top"/>
      <protection hidden="1"/>
    </xf>
    <xf numFmtId="0" fontId="5" fillId="0" borderId="0" xfId="0" applyFont="1" applyFill="1" applyAlignment="1" applyProtection="1">
      <alignment horizontal="right" vertical="top"/>
      <protection hidden="1"/>
    </xf>
    <xf numFmtId="4" fontId="5" fillId="0" borderId="0" xfId="0" applyNumberFormat="1" applyFont="1" applyFill="1" applyBorder="1" applyAlignment="1" applyProtection="1">
      <alignment horizontal="center" vertical="top"/>
      <protection hidden="1"/>
    </xf>
    <xf numFmtId="0" fontId="16" fillId="0" borderId="0" xfId="0" applyFont="1" applyAlignment="1" applyProtection="1">
      <alignment vertical="top"/>
      <protection hidden="1"/>
    </xf>
    <xf numFmtId="0" fontId="7" fillId="0" borderId="0" xfId="0" applyFont="1" applyAlignment="1" applyProtection="1">
      <alignment vertical="top"/>
      <protection hidden="1"/>
    </xf>
    <xf numFmtId="0" fontId="5" fillId="0" borderId="0" xfId="0" applyFont="1" applyFill="1" applyBorder="1" applyAlignment="1" applyProtection="1">
      <alignment horizontal="right" vertical="top"/>
      <protection hidden="1"/>
    </xf>
    <xf numFmtId="2" fontId="5" fillId="0" borderId="0" xfId="0" applyNumberFormat="1" applyFont="1" applyFill="1" applyAlignment="1" applyProtection="1">
      <alignment vertical="top"/>
      <protection hidden="1"/>
    </xf>
    <xf numFmtId="49" fontId="5" fillId="0" borderId="0" xfId="0" applyNumberFormat="1" applyFont="1" applyFill="1" applyAlignment="1" applyProtection="1">
      <alignment vertical="top"/>
      <protection hidden="1"/>
    </xf>
    <xf numFmtId="0" fontId="6" fillId="0" borderId="0" xfId="0" applyFont="1" applyAlignment="1" applyProtection="1">
      <alignment vertical="top"/>
      <protection hidden="1"/>
    </xf>
    <xf numFmtId="4" fontId="6" fillId="0" borderId="0" xfId="0" applyNumberFormat="1" applyFont="1" applyAlignment="1" applyProtection="1">
      <alignment vertical="top"/>
      <protection hidden="1"/>
    </xf>
    <xf numFmtId="0" fontId="3" fillId="0" borderId="0" xfId="0" applyFont="1" applyBorder="1" applyAlignment="1" applyProtection="1">
      <alignment horizontal="center" vertical="top"/>
      <protection hidden="1"/>
    </xf>
    <xf numFmtId="13" fontId="5" fillId="0" borderId="0" xfId="0" applyNumberFormat="1" applyFont="1" applyAlignment="1" applyProtection="1">
      <alignment horizontal="center" vertical="top"/>
      <protection hidden="1"/>
    </xf>
    <xf numFmtId="0" fontId="14" fillId="0" borderId="0" xfId="0" applyFont="1" applyBorder="1" applyAlignment="1" applyProtection="1">
      <alignment horizontal="left" vertical="top"/>
      <protection hidden="1"/>
    </xf>
    <xf numFmtId="0" fontId="3" fillId="0" borderId="0" xfId="0" applyFont="1" applyBorder="1" applyAlignment="1" applyProtection="1">
      <protection hidden="1"/>
    </xf>
    <xf numFmtId="49" fontId="5" fillId="0" borderId="0" xfId="0" applyNumberFormat="1" applyFont="1" applyAlignment="1" applyProtection="1">
      <alignment horizontal="center" vertical="top"/>
      <protection hidden="1"/>
    </xf>
    <xf numFmtId="0" fontId="3" fillId="0" borderId="0" xfId="0" applyFont="1" applyAlignment="1" applyProtection="1">
      <alignment horizontal="left" vertical="top" wrapText="1"/>
      <protection hidden="1"/>
    </xf>
    <xf numFmtId="0" fontId="5" fillId="0" borderId="0" xfId="0" applyFont="1" applyFill="1" applyAlignment="1" applyProtection="1">
      <alignment horizontal="center" vertical="top"/>
      <protection hidden="1"/>
    </xf>
    <xf numFmtId="4" fontId="5" fillId="0" borderId="0" xfId="0" applyNumberFormat="1" applyFont="1" applyFill="1" applyAlignment="1" applyProtection="1">
      <alignment horizontal="center" vertical="top"/>
      <protection hidden="1"/>
    </xf>
    <xf numFmtId="4" fontId="5" fillId="0" borderId="0" xfId="0" applyNumberFormat="1" applyFont="1" applyFill="1" applyBorder="1" applyAlignment="1" applyProtection="1">
      <alignment vertical="top"/>
      <protection hidden="1"/>
    </xf>
    <xf numFmtId="0" fontId="5" fillId="0" borderId="0" xfId="0" applyFont="1" applyAlignment="1" applyProtection="1">
      <alignment vertical="center"/>
      <protection hidden="1"/>
    </xf>
    <xf numFmtId="0" fontId="17" fillId="0" borderId="0" xfId="0" applyFont="1" applyFill="1" applyBorder="1" applyAlignment="1" applyProtection="1">
      <alignment vertical="top"/>
      <protection hidden="1"/>
    </xf>
    <xf numFmtId="0" fontId="5" fillId="5" borderId="0" xfId="0" applyFont="1" applyFill="1" applyBorder="1" applyAlignment="1" applyProtection="1">
      <alignment horizontal="center" vertical="top"/>
      <protection hidden="1"/>
    </xf>
    <xf numFmtId="0" fontId="5" fillId="5" borderId="0" xfId="0" applyFont="1" applyFill="1" applyBorder="1" applyAlignment="1" applyProtection="1">
      <alignment vertical="top"/>
      <protection hidden="1"/>
    </xf>
    <xf numFmtId="0" fontId="5" fillId="9" borderId="0" xfId="0" applyFont="1" applyFill="1" applyBorder="1" applyAlignment="1" applyProtection="1">
      <alignment horizontal="center" vertical="top"/>
      <protection hidden="1"/>
    </xf>
    <xf numFmtId="1" fontId="2" fillId="9" borderId="0" xfId="0" applyNumberFormat="1" applyFont="1" applyFill="1" applyBorder="1" applyAlignment="1" applyProtection="1">
      <alignment horizontal="center"/>
      <protection hidden="1"/>
    </xf>
    <xf numFmtId="0" fontId="5" fillId="9" borderId="0" xfId="0" applyFont="1" applyFill="1" applyBorder="1" applyAlignment="1" applyProtection="1">
      <alignment vertical="top"/>
      <protection hidden="1"/>
    </xf>
    <xf numFmtId="14" fontId="5" fillId="9" borderId="0" xfId="0" applyNumberFormat="1" applyFont="1" applyFill="1" applyBorder="1" applyAlignment="1" applyProtection="1">
      <alignment vertical="top"/>
      <protection hidden="1"/>
    </xf>
    <xf numFmtId="14" fontId="2" fillId="9" borderId="0" xfId="0" applyNumberFormat="1" applyFont="1" applyFill="1" applyBorder="1" applyAlignment="1" applyProtection="1">
      <alignment horizontal="center"/>
      <protection hidden="1"/>
    </xf>
    <xf numFmtId="0" fontId="5" fillId="9" borderId="0" xfId="0" applyNumberFormat="1" applyFont="1" applyFill="1" applyBorder="1" applyAlignment="1" applyProtection="1">
      <alignment vertical="top"/>
      <protection hidden="1"/>
    </xf>
    <xf numFmtId="0" fontId="5" fillId="9" borderId="0" xfId="0" applyFont="1" applyFill="1" applyAlignment="1" applyProtection="1">
      <alignment horizontal="center" vertical="top"/>
      <protection hidden="1"/>
    </xf>
    <xf numFmtId="0" fontId="5" fillId="9" borderId="0" xfId="0" applyFont="1" applyFill="1" applyAlignment="1" applyProtection="1">
      <alignment vertical="top"/>
      <protection hidden="1"/>
    </xf>
    <xf numFmtId="0" fontId="17" fillId="9" borderId="0" xfId="0" applyFont="1" applyFill="1" applyBorder="1" applyAlignment="1" applyProtection="1">
      <alignment vertical="top"/>
      <protection hidden="1"/>
    </xf>
    <xf numFmtId="0" fontId="0" fillId="0" borderId="0" xfId="0" applyFill="1" applyBorder="1" applyProtection="1">
      <protection hidden="1"/>
    </xf>
    <xf numFmtId="0" fontId="5" fillId="0" borderId="13" xfId="0" applyNumberFormat="1" applyFont="1" applyBorder="1" applyAlignment="1" applyProtection="1">
      <alignment vertical="top"/>
      <protection hidden="1"/>
    </xf>
    <xf numFmtId="0" fontId="5" fillId="0" borderId="0" xfId="0" applyFont="1" applyAlignment="1" applyProtection="1">
      <alignment horizontal="center" vertical="top"/>
      <protection locked="0" hidden="1"/>
    </xf>
    <xf numFmtId="0" fontId="19" fillId="12" borderId="2" xfId="0" applyFont="1" applyFill="1" applyBorder="1" applyAlignment="1" applyProtection="1">
      <alignment horizontal="left" vertical="center"/>
      <protection hidden="1"/>
    </xf>
    <xf numFmtId="0" fontId="19" fillId="12" borderId="5" xfId="0" applyFont="1" applyFill="1" applyBorder="1" applyAlignment="1" applyProtection="1">
      <alignment horizontal="left" vertical="center"/>
      <protection hidden="1"/>
    </xf>
    <xf numFmtId="0" fontId="19" fillId="12" borderId="6" xfId="0" applyFont="1" applyFill="1" applyBorder="1" applyAlignment="1" applyProtection="1">
      <alignment horizontal="left" vertical="center"/>
      <protection hidden="1"/>
    </xf>
    <xf numFmtId="0" fontId="21" fillId="0" borderId="0" xfId="0" applyFont="1" applyAlignment="1" applyProtection="1">
      <alignment horizontal="center" vertical="top" wrapText="1"/>
      <protection hidden="1"/>
    </xf>
    <xf numFmtId="0" fontId="22" fillId="0" borderId="0" xfId="0" applyFont="1" applyAlignment="1" applyProtection="1">
      <alignment horizontal="left"/>
      <protection hidden="1"/>
    </xf>
    <xf numFmtId="0" fontId="13" fillId="0" borderId="0" xfId="0" applyFont="1" applyAlignment="1" applyProtection="1">
      <alignment horizontal="left"/>
      <protection hidden="1"/>
    </xf>
    <xf numFmtId="0" fontId="2" fillId="0" borderId="0" xfId="0" applyFont="1" applyFill="1" applyBorder="1" applyAlignment="1" applyProtection="1">
      <alignment horizontal="center"/>
      <protection hidden="1"/>
    </xf>
    <xf numFmtId="1" fontId="2" fillId="0" borderId="0" xfId="0" applyNumberFormat="1" applyFont="1" applyFill="1" applyBorder="1" applyAlignment="1" applyProtection="1">
      <alignment horizontal="center"/>
      <protection hidden="1"/>
    </xf>
    <xf numFmtId="14"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vertical="top"/>
      <protection hidden="1"/>
    </xf>
    <xf numFmtId="0" fontId="5" fillId="0" borderId="0" xfId="0" applyFont="1" applyFill="1" applyBorder="1" applyAlignment="1" applyProtection="1">
      <alignment horizontal="left" vertical="top"/>
      <protection hidden="1"/>
    </xf>
    <xf numFmtId="0" fontId="5"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center"/>
      <protection hidden="1"/>
    </xf>
    <xf numFmtId="0" fontId="0" fillId="0" borderId="0" xfId="0" applyFill="1" applyBorder="1" applyProtection="1">
      <protection hidden="1"/>
    </xf>
    <xf numFmtId="0" fontId="18" fillId="0" borderId="0" xfId="0" applyFont="1" applyFill="1" applyBorder="1" applyAlignment="1" applyProtection="1">
      <alignment horizontal="center" vertical="top"/>
      <protection hidden="1"/>
    </xf>
    <xf numFmtId="14" fontId="2" fillId="9" borderId="0" xfId="0" applyNumberFormat="1" applyFont="1" applyFill="1" applyBorder="1" applyAlignment="1" applyProtection="1">
      <alignment horizontal="center"/>
      <protection hidden="1"/>
    </xf>
    <xf numFmtId="0" fontId="2" fillId="9" borderId="0" xfId="0" applyFont="1" applyFill="1" applyBorder="1" applyAlignment="1" applyProtection="1">
      <alignment horizontal="center" vertical="top"/>
      <protection hidden="1"/>
    </xf>
    <xf numFmtId="0" fontId="5" fillId="9" borderId="0" xfId="0" applyFont="1" applyFill="1" applyBorder="1" applyAlignment="1" applyProtection="1">
      <alignment horizontal="left" vertical="top"/>
      <protection hidden="1"/>
    </xf>
    <xf numFmtId="0" fontId="2" fillId="9" borderId="0" xfId="0" applyFont="1" applyFill="1" applyBorder="1" applyAlignment="1" applyProtection="1">
      <alignment horizontal="center"/>
      <protection hidden="1"/>
    </xf>
    <xf numFmtId="1" fontId="2" fillId="9" borderId="0" xfId="0" applyNumberFormat="1" applyFont="1" applyFill="1" applyBorder="1" applyAlignment="1" applyProtection="1">
      <alignment horizontal="center"/>
      <protection hidden="1"/>
    </xf>
    <xf numFmtId="0" fontId="5" fillId="9" borderId="0" xfId="0" applyFont="1" applyFill="1" applyBorder="1" applyAlignment="1" applyProtection="1">
      <alignment horizontal="center" vertical="top"/>
      <protection hidden="1"/>
    </xf>
    <xf numFmtId="4" fontId="5" fillId="10" borderId="14" xfId="0" applyNumberFormat="1" applyFont="1" applyFill="1" applyBorder="1" applyAlignment="1" applyProtection="1">
      <alignment horizontal="center" vertical="top"/>
      <protection hidden="1"/>
    </xf>
    <xf numFmtId="14" fontId="5" fillId="3" borderId="0" xfId="0" applyNumberFormat="1" applyFont="1" applyFill="1" applyBorder="1" applyAlignment="1" applyProtection="1">
      <alignment horizontal="center" vertical="top"/>
      <protection hidden="1"/>
    </xf>
    <xf numFmtId="0" fontId="5" fillId="3" borderId="0" xfId="0" applyFont="1" applyFill="1" applyBorder="1" applyAlignment="1" applyProtection="1">
      <alignment horizontal="center" vertical="top"/>
      <protection hidden="1"/>
    </xf>
    <xf numFmtId="14" fontId="5" fillId="0" borderId="14" xfId="0" applyNumberFormat="1" applyFont="1" applyBorder="1" applyAlignment="1" applyProtection="1">
      <alignment horizontal="center" vertical="top"/>
      <protection hidden="1"/>
    </xf>
    <xf numFmtId="0" fontId="5" fillId="0" borderId="14" xfId="0" applyFont="1" applyBorder="1" applyAlignment="1" applyProtection="1">
      <alignment horizontal="center" vertical="top"/>
      <protection hidden="1"/>
    </xf>
    <xf numFmtId="0" fontId="3" fillId="0" borderId="14" xfId="0" applyFont="1" applyBorder="1" applyAlignment="1" applyProtection="1">
      <alignment horizontal="center" vertical="top"/>
      <protection hidden="1"/>
    </xf>
    <xf numFmtId="4" fontId="5" fillId="0" borderId="14" xfId="0" applyNumberFormat="1" applyFont="1" applyBorder="1" applyAlignment="1" applyProtection="1">
      <alignment horizontal="center" vertical="top"/>
      <protection hidden="1"/>
    </xf>
    <xf numFmtId="4" fontId="5" fillId="0" borderId="0" xfId="0" applyNumberFormat="1" applyFont="1" applyFill="1" applyBorder="1" applyAlignment="1" applyProtection="1">
      <alignment horizontal="center" vertical="top"/>
      <protection hidden="1"/>
    </xf>
    <xf numFmtId="1" fontId="2" fillId="0" borderId="1" xfId="0" applyNumberFormat="1" applyFont="1" applyFill="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5" borderId="0" xfId="0" applyFont="1" applyFill="1" applyBorder="1" applyAlignment="1" applyProtection="1">
      <alignment horizontal="center" vertical="top"/>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3" fillId="0" borderId="2"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4" fontId="5" fillId="7" borderId="14" xfId="0" applyNumberFormat="1" applyFont="1" applyFill="1" applyBorder="1" applyAlignment="1" applyProtection="1">
      <alignment horizontal="center" vertical="top"/>
      <protection hidden="1"/>
    </xf>
    <xf numFmtId="4" fontId="3" fillId="6" borderId="14" xfId="0" applyNumberFormat="1" applyFont="1" applyFill="1" applyBorder="1" applyAlignment="1" applyProtection="1">
      <alignment horizontal="center" vertical="top"/>
      <protection hidden="1"/>
    </xf>
    <xf numFmtId="4" fontId="5" fillId="2" borderId="0" xfId="0" applyNumberFormat="1" applyFont="1" applyFill="1" applyBorder="1" applyAlignment="1" applyProtection="1">
      <alignment horizontal="center" vertical="top"/>
      <protection hidden="1"/>
    </xf>
    <xf numFmtId="0" fontId="5" fillId="2" borderId="0" xfId="0" applyFont="1" applyFill="1" applyBorder="1" applyAlignment="1" applyProtection="1">
      <alignment horizontal="center" vertical="top"/>
      <protection hidden="1"/>
    </xf>
    <xf numFmtId="167" fontId="3" fillId="7" borderId="0" xfId="0" applyNumberFormat="1" applyFont="1" applyFill="1" applyBorder="1" applyAlignment="1" applyProtection="1">
      <alignment horizontal="center" vertical="top"/>
      <protection hidden="1"/>
    </xf>
    <xf numFmtId="0" fontId="5" fillId="0" borderId="0" xfId="0" applyFont="1" applyBorder="1" applyAlignment="1" applyProtection="1">
      <alignment vertical="top" wrapText="1"/>
      <protection hidden="1"/>
    </xf>
    <xf numFmtId="0" fontId="5" fillId="0" borderId="0" xfId="0" applyFont="1" applyBorder="1" applyAlignment="1" applyProtection="1">
      <alignment horizontal="center" vertical="top" wrapText="1"/>
      <protection hidden="1"/>
    </xf>
    <xf numFmtId="1" fontId="5" fillId="0" borderId="7" xfId="0" applyNumberFormat="1" applyFont="1" applyBorder="1" applyAlignment="1" applyProtection="1">
      <alignment horizontal="center" vertical="top"/>
      <protection hidden="1"/>
    </xf>
    <xf numFmtId="0" fontId="5" fillId="0" borderId="3" xfId="0" applyNumberFormat="1" applyFont="1" applyBorder="1" applyAlignment="1" applyProtection="1">
      <alignment horizontal="center" vertical="top"/>
      <protection hidden="1"/>
    </xf>
    <xf numFmtId="1" fontId="5" fillId="0" borderId="2" xfId="0" applyNumberFormat="1" applyFont="1" applyBorder="1" applyAlignment="1" applyProtection="1">
      <alignment horizontal="center" vertical="top"/>
      <protection hidden="1"/>
    </xf>
    <xf numFmtId="0" fontId="5" fillId="0" borderId="6" xfId="0" applyFont="1" applyBorder="1" applyAlignment="1" applyProtection="1">
      <alignment horizontal="center" vertical="top"/>
      <protection hidden="1"/>
    </xf>
    <xf numFmtId="0" fontId="5" fillId="0" borderId="8" xfId="0" applyFont="1" applyBorder="1" applyAlignment="1" applyProtection="1">
      <alignment horizontal="center" vertical="top"/>
      <protection hidden="1"/>
    </xf>
    <xf numFmtId="0" fontId="5" fillId="0" borderId="12" xfId="0" applyFont="1" applyBorder="1" applyAlignment="1" applyProtection="1">
      <alignment horizontal="center" vertical="top"/>
      <protection hidden="1"/>
    </xf>
    <xf numFmtId="0" fontId="5" fillId="0" borderId="5" xfId="0" applyNumberFormat="1" applyFont="1" applyBorder="1" applyAlignment="1" applyProtection="1">
      <alignment horizontal="center" vertical="top"/>
      <protection hidden="1"/>
    </xf>
    <xf numFmtId="0" fontId="5" fillId="0" borderId="6" xfId="0" applyNumberFormat="1" applyFont="1" applyBorder="1" applyAlignment="1" applyProtection="1">
      <alignment horizontal="center" vertical="top"/>
      <protection hidden="1"/>
    </xf>
    <xf numFmtId="0" fontId="5" fillId="0" borderId="2" xfId="0" applyNumberFormat="1" applyFont="1" applyBorder="1" applyAlignment="1" applyProtection="1">
      <alignment vertical="top"/>
      <protection hidden="1"/>
    </xf>
    <xf numFmtId="0" fontId="5" fillId="0" borderId="6" xfId="0" applyNumberFormat="1" applyFont="1" applyBorder="1" applyAlignment="1" applyProtection="1">
      <alignment vertical="top"/>
      <protection hidden="1"/>
    </xf>
    <xf numFmtId="0" fontId="5" fillId="0" borderId="0" xfId="0" applyFont="1" applyBorder="1" applyAlignment="1" applyProtection="1">
      <alignment horizontal="left" vertical="top" wrapText="1"/>
      <protection hidden="1"/>
    </xf>
    <xf numFmtId="0" fontId="5" fillId="0" borderId="13" xfId="0" applyFont="1" applyBorder="1" applyAlignment="1" applyProtection="1">
      <alignment horizontal="left" vertical="top" wrapText="1"/>
      <protection hidden="1"/>
    </xf>
    <xf numFmtId="1" fontId="1" fillId="0" borderId="38" xfId="0" applyNumberFormat="1" applyFont="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1" fontId="5" fillId="0" borderId="8" xfId="0" applyNumberFormat="1" applyFont="1" applyBorder="1" applyAlignment="1" applyProtection="1">
      <alignment horizontal="center" vertical="top"/>
      <protection hidden="1"/>
    </xf>
    <xf numFmtId="0" fontId="5" fillId="0" borderId="7"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4" fontId="2" fillId="0" borderId="0" xfId="0" applyNumberFormat="1" applyFont="1" applyFill="1" applyBorder="1" applyAlignment="1" applyProtection="1">
      <alignment horizontal="center" vertical="top"/>
      <protection hidden="1"/>
    </xf>
    <xf numFmtId="167" fontId="3" fillId="0" borderId="0" xfId="0" applyNumberFormat="1" applyFont="1" applyFill="1" applyBorder="1" applyAlignment="1" applyProtection="1">
      <alignment horizontal="center" vertical="top"/>
      <protection hidden="1"/>
    </xf>
    <xf numFmtId="0" fontId="5" fillId="3" borderId="1" xfId="0" applyNumberFormat="1"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protection hidden="1"/>
    </xf>
    <xf numFmtId="0" fontId="5" fillId="0" borderId="0" xfId="0" applyFont="1" applyBorder="1" applyAlignment="1" applyProtection="1">
      <alignment horizontal="right" vertical="top"/>
      <protection hidden="1"/>
    </xf>
    <xf numFmtId="0" fontId="5" fillId="6" borderId="14" xfId="0" applyFont="1" applyFill="1" applyBorder="1" applyAlignment="1" applyProtection="1">
      <alignment horizontal="center" vertical="top"/>
      <protection hidden="1"/>
    </xf>
    <xf numFmtId="0" fontId="2" fillId="0" borderId="24" xfId="0" applyFont="1" applyBorder="1" applyAlignment="1" applyProtection="1">
      <alignment horizontal="center" vertical="top"/>
    </xf>
    <xf numFmtId="0" fontId="2" fillId="0" borderId="25" xfId="0" applyFont="1" applyBorder="1" applyAlignment="1" applyProtection="1">
      <alignment horizontal="center" vertical="top"/>
    </xf>
    <xf numFmtId="0" fontId="2" fillId="0" borderId="26" xfId="0" applyFont="1" applyBorder="1" applyAlignment="1" applyProtection="1">
      <alignment horizontal="center" vertical="top"/>
    </xf>
    <xf numFmtId="0" fontId="5" fillId="0" borderId="2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16" fillId="0" borderId="0" xfId="0" applyFont="1" applyAlignment="1" applyProtection="1">
      <alignment horizontal="left" vertical="center"/>
      <protection hidden="1"/>
    </xf>
    <xf numFmtId="4" fontId="5" fillId="0" borderId="30" xfId="0" applyNumberFormat="1" applyFont="1" applyFill="1" applyBorder="1" applyAlignment="1" applyProtection="1">
      <alignment horizontal="right" vertical="top"/>
      <protection hidden="1"/>
    </xf>
    <xf numFmtId="4" fontId="5" fillId="0" borderId="31" xfId="0" applyNumberFormat="1" applyFont="1" applyFill="1" applyBorder="1" applyAlignment="1" applyProtection="1">
      <alignment horizontal="right" vertical="top"/>
      <protection hidden="1"/>
    </xf>
    <xf numFmtId="4" fontId="3" fillId="0" borderId="32" xfId="0" applyNumberFormat="1" applyFont="1" applyFill="1" applyBorder="1" applyAlignment="1" applyProtection="1">
      <alignment horizontal="right" vertical="top"/>
      <protection hidden="1"/>
    </xf>
    <xf numFmtId="4" fontId="3" fillId="0" borderId="33" xfId="0" applyNumberFormat="1" applyFont="1" applyFill="1" applyBorder="1" applyAlignment="1" applyProtection="1">
      <alignment horizontal="right" vertical="top"/>
      <protection hidden="1"/>
    </xf>
    <xf numFmtId="14" fontId="5" fillId="4" borderId="14" xfId="0" applyNumberFormat="1" applyFont="1" applyFill="1" applyBorder="1" applyAlignment="1" applyProtection="1">
      <alignment horizontal="center" vertical="top"/>
      <protection locked="0"/>
    </xf>
    <xf numFmtId="0" fontId="5" fillId="4" borderId="14" xfId="0" applyFont="1" applyFill="1" applyBorder="1" applyAlignment="1" applyProtection="1">
      <alignment horizontal="center" vertical="top"/>
      <protection locked="0"/>
    </xf>
    <xf numFmtId="0" fontId="5" fillId="0" borderId="27"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4" fontId="5" fillId="4" borderId="22" xfId="0" applyNumberFormat="1" applyFont="1" applyFill="1" applyBorder="1" applyAlignment="1" applyProtection="1">
      <alignment horizontal="right" vertical="top"/>
      <protection locked="0"/>
    </xf>
    <xf numFmtId="4" fontId="5" fillId="4" borderId="23" xfId="0" applyNumberFormat="1" applyFont="1" applyFill="1" applyBorder="1" applyAlignment="1" applyProtection="1">
      <alignment horizontal="right" vertical="top"/>
      <protection locked="0"/>
    </xf>
    <xf numFmtId="166" fontId="4" fillId="0" borderId="14" xfId="0" applyNumberFormat="1" applyFont="1" applyBorder="1" applyAlignment="1" applyProtection="1">
      <alignment horizontal="center"/>
      <protection hidden="1"/>
    </xf>
    <xf numFmtId="4" fontId="5" fillId="0" borderId="24" xfId="0" applyNumberFormat="1" applyFont="1" applyFill="1" applyBorder="1" applyAlignment="1" applyProtection="1">
      <alignment horizontal="right" vertical="top"/>
      <protection hidden="1"/>
    </xf>
    <xf numFmtId="4" fontId="5" fillId="0" borderId="25" xfId="0" applyNumberFormat="1" applyFont="1" applyFill="1" applyBorder="1" applyAlignment="1" applyProtection="1">
      <alignment horizontal="right" vertical="top"/>
      <protection hidden="1"/>
    </xf>
    <xf numFmtId="4" fontId="5" fillId="0" borderId="28" xfId="0" applyNumberFormat="1" applyFont="1" applyFill="1" applyBorder="1" applyAlignment="1" applyProtection="1">
      <alignment horizontal="right" vertical="top"/>
      <protection hidden="1"/>
    </xf>
    <xf numFmtId="4" fontId="5" fillId="0" borderId="29" xfId="0" applyNumberFormat="1" applyFont="1" applyFill="1" applyBorder="1" applyAlignment="1" applyProtection="1">
      <alignment horizontal="right" vertical="top"/>
      <protection hidden="1"/>
    </xf>
    <xf numFmtId="166" fontId="5" fillId="0" borderId="14" xfId="0" applyNumberFormat="1" applyFont="1" applyBorder="1" applyAlignment="1" applyProtection="1">
      <alignment horizontal="center"/>
      <protection hidden="1"/>
    </xf>
    <xf numFmtId="4" fontId="5" fillId="13" borderId="22" xfId="0" applyNumberFormat="1" applyFont="1" applyFill="1" applyBorder="1" applyAlignment="1">
      <alignment horizontal="right" vertical="top"/>
    </xf>
    <xf numFmtId="4" fontId="5" fillId="13" borderId="23" xfId="0" applyNumberFormat="1" applyFont="1" applyFill="1" applyBorder="1" applyAlignment="1">
      <alignment horizontal="right" vertical="top"/>
    </xf>
    <xf numFmtId="14" fontId="2" fillId="0" borderId="22"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0" fontId="2" fillId="0" borderId="22"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15" xfId="0" applyFont="1" applyBorder="1" applyAlignment="1" applyProtection="1">
      <alignment horizontal="center" vertical="top"/>
    </xf>
    <xf numFmtId="0" fontId="5" fillId="0" borderId="22"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0" xfId="0" applyFont="1" applyAlignment="1" applyProtection="1">
      <alignment horizontal="left" vertical="top"/>
      <protection hidden="1"/>
    </xf>
    <xf numFmtId="0" fontId="5" fillId="0" borderId="0" xfId="0" applyFont="1" applyBorder="1" applyAlignment="1" applyProtection="1">
      <alignment horizontal="left" vertical="top"/>
      <protection hidden="1"/>
    </xf>
    <xf numFmtId="0" fontId="5" fillId="0" borderId="22" xfId="0" applyFont="1" applyBorder="1" applyAlignment="1" applyProtection="1">
      <alignment horizontal="right" vertical="top"/>
      <protection hidden="1"/>
    </xf>
    <xf numFmtId="0" fontId="5" fillId="0" borderId="23" xfId="0" applyFont="1" applyBorder="1" applyAlignment="1" applyProtection="1">
      <alignment horizontal="right" vertical="top"/>
      <protection hidden="1"/>
    </xf>
    <xf numFmtId="167" fontId="1" fillId="4" borderId="14" xfId="0" applyNumberFormat="1" applyFont="1" applyFill="1" applyBorder="1" applyAlignment="1" applyProtection="1">
      <alignment horizontal="center" vertical="top"/>
      <protection locked="0"/>
    </xf>
    <xf numFmtId="16" fontId="5" fillId="4" borderId="14" xfId="0" applyNumberFormat="1" applyFont="1" applyFill="1" applyBorder="1" applyAlignment="1" applyProtection="1">
      <alignment horizontal="center" vertical="top"/>
      <protection locked="0"/>
    </xf>
    <xf numFmtId="0" fontId="5" fillId="0" borderId="22" xfId="0" applyFont="1" applyBorder="1" applyAlignment="1" applyProtection="1">
      <alignment horizontal="center" vertical="top"/>
      <protection hidden="1"/>
    </xf>
    <xf numFmtId="0" fontId="5" fillId="0" borderId="23" xfId="0" applyFont="1" applyBorder="1" applyAlignment="1" applyProtection="1">
      <alignment horizontal="center" vertical="top"/>
      <protection hidden="1"/>
    </xf>
    <xf numFmtId="0" fontId="2" fillId="0" borderId="2"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1" fontId="2" fillId="0" borderId="1" xfId="0" applyNumberFormat="1" applyFont="1" applyFill="1" applyBorder="1" applyAlignment="1" applyProtection="1">
      <alignment horizontal="center"/>
      <protection hidden="1"/>
    </xf>
    <xf numFmtId="0" fontId="2" fillId="0" borderId="1" xfId="0" applyFont="1" applyFill="1" applyBorder="1" applyAlignment="1" applyProtection="1">
      <alignment horizontal="center"/>
      <protection hidden="1"/>
    </xf>
    <xf numFmtId="0" fontId="5" fillId="0" borderId="2" xfId="0" applyFont="1" applyBorder="1" applyAlignment="1" applyProtection="1">
      <alignment horizontal="center" vertical="top"/>
      <protection hidden="1"/>
    </xf>
    <xf numFmtId="0" fontId="9" fillId="0" borderId="28" xfId="0" applyFont="1" applyBorder="1" applyAlignment="1" applyProtection="1">
      <alignment horizontal="center" vertical="top"/>
      <protection hidden="1"/>
    </xf>
    <xf numFmtId="0" fontId="9" fillId="0" borderId="29" xfId="0" applyFont="1" applyBorder="1" applyAlignment="1" applyProtection="1">
      <alignment horizontal="center" vertical="top"/>
      <protection hidden="1"/>
    </xf>
    <xf numFmtId="14" fontId="2" fillId="0" borderId="24" xfId="0" applyNumberFormat="1" applyFont="1" applyBorder="1" applyAlignment="1" applyProtection="1">
      <alignment horizontal="center"/>
      <protection locked="0"/>
    </xf>
    <xf numFmtId="14" fontId="2" fillId="0" borderId="25" xfId="0" applyNumberFormat="1" applyFont="1" applyBorder="1" applyAlignment="1" applyProtection="1">
      <alignment horizontal="center"/>
      <protection locked="0"/>
    </xf>
    <xf numFmtId="14" fontId="2" fillId="0" borderId="19" xfId="0" applyNumberFormat="1" applyFont="1" applyBorder="1" applyAlignment="1" applyProtection="1">
      <alignment horizontal="center"/>
      <protection locked="0"/>
    </xf>
    <xf numFmtId="14" fontId="2" fillId="0" borderId="20" xfId="0" applyNumberFormat="1" applyFont="1" applyBorder="1" applyAlignment="1" applyProtection="1">
      <alignment horizontal="center"/>
      <protection locked="0"/>
    </xf>
    <xf numFmtId="14" fontId="2" fillId="0" borderId="21" xfId="0" applyNumberFormat="1" applyFont="1" applyBorder="1" applyAlignment="1" applyProtection="1">
      <alignment horizontal="center"/>
      <protection locked="0"/>
    </xf>
    <xf numFmtId="0" fontId="2" fillId="0" borderId="19" xfId="0" applyFont="1" applyBorder="1" applyAlignment="1" applyProtection="1">
      <alignment horizontal="center" vertical="top"/>
    </xf>
    <xf numFmtId="0" fontId="2" fillId="0" borderId="20" xfId="0" applyFont="1" applyBorder="1" applyAlignment="1" applyProtection="1">
      <alignment horizontal="center" vertical="top"/>
    </xf>
    <xf numFmtId="0" fontId="2" fillId="0" borderId="21" xfId="0" applyFont="1" applyBorder="1" applyAlignment="1" applyProtection="1">
      <alignment horizontal="center" vertical="top"/>
    </xf>
    <xf numFmtId="0" fontId="5" fillId="0" borderId="19"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5" xfId="0" applyFont="1" applyBorder="1" applyAlignment="1" applyProtection="1">
      <alignment horizontal="center" vertical="top"/>
      <protection hidden="1"/>
    </xf>
    <xf numFmtId="0" fontId="5" fillId="0" borderId="11" xfId="0" applyFont="1" applyBorder="1" applyAlignment="1" applyProtection="1">
      <alignment horizontal="center" vertical="top"/>
      <protection hidden="1"/>
    </xf>
    <xf numFmtId="0" fontId="2"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1" fontId="2" fillId="0" borderId="2" xfId="0" applyNumberFormat="1" applyFont="1" applyFill="1" applyBorder="1" applyAlignment="1" applyProtection="1">
      <alignment horizontal="center"/>
      <protection hidden="1"/>
    </xf>
    <xf numFmtId="1" fontId="2" fillId="0" borderId="5" xfId="0" applyNumberFormat="1" applyFont="1" applyFill="1" applyBorder="1" applyAlignment="1" applyProtection="1">
      <alignment horizontal="center"/>
      <protection hidden="1"/>
    </xf>
    <xf numFmtId="0" fontId="2" fillId="0" borderId="6" xfId="0" applyFont="1" applyFill="1" applyBorder="1" applyAlignment="1" applyProtection="1">
      <alignment horizontal="center"/>
      <protection hidden="1"/>
    </xf>
    <xf numFmtId="0" fontId="5" fillId="0" borderId="2" xfId="0" applyFont="1" applyBorder="1" applyAlignment="1" applyProtection="1">
      <alignment horizontal="left" vertical="top"/>
      <protection hidden="1"/>
    </xf>
    <xf numFmtId="0" fontId="5" fillId="0" borderId="5" xfId="0" applyFont="1" applyBorder="1" applyAlignment="1" applyProtection="1">
      <alignment horizontal="left" vertical="top"/>
      <protection hidden="1"/>
    </xf>
    <xf numFmtId="14" fontId="2" fillId="0" borderId="26" xfId="0" applyNumberFormat="1" applyFont="1" applyBorder="1" applyAlignment="1" applyProtection="1">
      <alignment horizontal="center"/>
      <protection locked="0"/>
    </xf>
    <xf numFmtId="2" fontId="2" fillId="0" borderId="24" xfId="0" applyNumberFormat="1" applyFont="1" applyBorder="1" applyAlignment="1" applyProtection="1">
      <alignment horizontal="center" vertical="center" wrapText="1"/>
    </xf>
    <xf numFmtId="2" fontId="2" fillId="0" borderId="25" xfId="0" applyNumberFormat="1"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19" xfId="0" applyFont="1" applyFill="1" applyBorder="1" applyAlignment="1" applyProtection="1">
      <alignment horizontal="center" vertical="top"/>
    </xf>
    <xf numFmtId="0" fontId="2" fillId="0" borderId="20" xfId="0" applyFont="1" applyFill="1" applyBorder="1" applyAlignment="1" applyProtection="1">
      <alignment horizontal="center" vertical="top"/>
    </xf>
    <xf numFmtId="0" fontId="2" fillId="0" borderId="21" xfId="0" applyFont="1" applyFill="1" applyBorder="1" applyAlignment="1" applyProtection="1">
      <alignment horizontal="center" vertical="top"/>
    </xf>
    <xf numFmtId="0" fontId="5" fillId="0" borderId="19" xfId="0" applyFont="1" applyFill="1" applyBorder="1" applyAlignment="1" applyProtection="1">
      <alignment horizontal="left" vertical="top"/>
      <protection locked="0"/>
    </xf>
    <xf numFmtId="0" fontId="5" fillId="0" borderId="21" xfId="0" applyFont="1" applyFill="1" applyBorder="1" applyAlignment="1" applyProtection="1">
      <alignment horizontal="left" vertical="top"/>
      <protection locked="0"/>
    </xf>
    <xf numFmtId="0" fontId="5" fillId="0" borderId="20" xfId="0" applyFont="1" applyFill="1" applyBorder="1" applyAlignment="1" applyProtection="1">
      <alignment horizontal="left" vertical="top"/>
      <protection locked="0"/>
    </xf>
    <xf numFmtId="1" fontId="2" fillId="5" borderId="0" xfId="0" applyNumberFormat="1" applyFont="1" applyFill="1" applyBorder="1" applyAlignment="1" applyProtection="1">
      <alignment horizontal="center" vertical="top"/>
      <protection hidden="1"/>
    </xf>
    <xf numFmtId="0" fontId="2" fillId="5" borderId="0" xfId="0" applyFont="1" applyFill="1" applyBorder="1" applyAlignment="1" applyProtection="1">
      <alignment horizontal="center" vertical="top"/>
      <protection hidden="1"/>
    </xf>
    <xf numFmtId="0" fontId="5"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0" fontId="5" fillId="0" borderId="18" xfId="0" applyFont="1" applyBorder="1" applyAlignment="1" applyProtection="1">
      <alignment vertical="top"/>
      <protection locked="0"/>
    </xf>
    <xf numFmtId="0" fontId="5"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5" fillId="0" borderId="17" xfId="0" applyFont="1" applyBorder="1" applyAlignment="1" applyProtection="1">
      <alignment vertical="top"/>
      <protection locked="0"/>
    </xf>
    <xf numFmtId="0" fontId="5" fillId="0" borderId="16" xfId="0" applyFont="1" applyFill="1" applyBorder="1" applyAlignment="1" applyProtection="1">
      <alignment horizontal="left" vertical="top"/>
      <protection locked="0"/>
    </xf>
    <xf numFmtId="14" fontId="2" fillId="0" borderId="16" xfId="0" applyNumberFormat="1" applyFont="1" applyFill="1" applyBorder="1" applyAlignment="1" applyProtection="1">
      <alignment horizontal="center" vertical="top"/>
      <protection locked="0"/>
    </xf>
    <xf numFmtId="0" fontId="2" fillId="0" borderId="16" xfId="0" applyFont="1" applyFill="1" applyBorder="1" applyAlignment="1" applyProtection="1">
      <alignment horizontal="center" vertical="top"/>
      <protection locked="0"/>
    </xf>
    <xf numFmtId="0" fontId="5" fillId="0" borderId="16" xfId="0" applyFont="1" applyBorder="1" applyAlignment="1" applyProtection="1">
      <alignment vertical="top"/>
      <protection locked="0"/>
    </xf>
    <xf numFmtId="0" fontId="5" fillId="0" borderId="5" xfId="0" applyFont="1" applyBorder="1" applyAlignment="1" applyProtection="1">
      <alignment horizontal="center" vertical="center"/>
      <protection hidden="1"/>
    </xf>
    <xf numFmtId="0" fontId="1" fillId="0" borderId="0" xfId="0" applyFont="1" applyAlignment="1" applyProtection="1">
      <alignment horizontal="left" vertical="top" wrapText="1"/>
      <protection hidden="1"/>
    </xf>
    <xf numFmtId="14" fontId="5" fillId="4" borderId="14" xfId="0" applyNumberFormat="1" applyFont="1" applyFill="1" applyBorder="1" applyAlignment="1" applyProtection="1">
      <alignment horizontal="left" wrapText="1"/>
      <protection locked="0"/>
    </xf>
    <xf numFmtId="14" fontId="5" fillId="4" borderId="14" xfId="0" applyNumberFormat="1" applyFont="1" applyFill="1" applyBorder="1" applyAlignment="1" applyProtection="1">
      <alignment horizontal="center"/>
      <protection locked="0"/>
    </xf>
    <xf numFmtId="0" fontId="24" fillId="0" borderId="0" xfId="0" applyFont="1" applyAlignment="1" applyProtection="1">
      <alignment horizontal="center"/>
      <protection hidden="1"/>
    </xf>
    <xf numFmtId="0" fontId="5" fillId="0" borderId="0" xfId="0" applyFont="1" applyAlignment="1" applyProtection="1">
      <alignment horizontal="left"/>
      <protection hidden="1"/>
    </xf>
    <xf numFmtId="0" fontId="5" fillId="0" borderId="0" xfId="0" applyFont="1" applyBorder="1" applyAlignment="1" applyProtection="1">
      <alignment horizontal="center" vertical="top"/>
      <protection hidden="1"/>
    </xf>
    <xf numFmtId="0" fontId="3" fillId="4" borderId="14" xfId="0" applyFont="1" applyFill="1" applyBorder="1" applyAlignment="1" applyProtection="1">
      <alignment horizontal="center" vertical="top"/>
      <protection locked="0"/>
    </xf>
    <xf numFmtId="14" fontId="3" fillId="4" borderId="14" xfId="0" applyNumberFormat="1" applyFont="1" applyFill="1" applyBorder="1" applyAlignment="1" applyProtection="1">
      <alignment horizontal="left" vertical="top"/>
      <protection locked="0"/>
    </xf>
    <xf numFmtId="0" fontId="5" fillId="0" borderId="0" xfId="0" applyFont="1" applyAlignment="1" applyProtection="1">
      <alignment horizontal="right" vertical="top"/>
      <protection hidden="1"/>
    </xf>
    <xf numFmtId="1" fontId="5" fillId="4" borderId="14" xfId="0" applyNumberFormat="1" applyFont="1" applyFill="1" applyBorder="1" applyAlignment="1" applyProtection="1">
      <alignment horizontal="left" vertical="top"/>
      <protection locked="0"/>
    </xf>
    <xf numFmtId="0" fontId="3" fillId="4" borderId="14" xfId="0" applyFont="1" applyFill="1" applyBorder="1" applyAlignment="1" applyProtection="1">
      <alignment horizontal="left"/>
      <protection locked="0"/>
    </xf>
    <xf numFmtId="0" fontId="4" fillId="4" borderId="0" xfId="0" applyFont="1" applyFill="1" applyBorder="1" applyAlignment="1" applyProtection="1">
      <alignment horizontal="left" vertical="top"/>
      <protection locked="0"/>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361950</xdr:colOff>
      <xdr:row>1</xdr:row>
      <xdr:rowOff>182401</xdr:rowOff>
    </xdr:from>
    <xdr:to>
      <xdr:col>2</xdr:col>
      <xdr:colOff>790575</xdr:colOff>
      <xdr:row>4</xdr:row>
      <xdr:rowOff>187240</xdr:rowOff>
    </xdr:to>
    <xdr:pic>
      <xdr:nvPicPr>
        <xdr:cNvPr id="3"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771525" y="372901"/>
          <a:ext cx="428625" cy="43346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17</xdr:col>
          <xdr:colOff>66675</xdr:colOff>
          <xdr:row>1</xdr:row>
          <xdr:rowOff>142875</xdr:rowOff>
        </xdr:from>
        <xdr:to>
          <xdr:col>18</xdr:col>
          <xdr:colOff>285750</xdr:colOff>
          <xdr:row>4</xdr:row>
          <xdr:rowOff>95250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21"/>
  <sheetViews>
    <sheetView tabSelected="1" showRuler="0" showWhiteSpace="0" topLeftCell="A73" zoomScaleNormal="100" workbookViewId="0">
      <selection activeCell="I90" sqref="I90"/>
    </sheetView>
  </sheetViews>
  <sheetFormatPr defaultColWidth="9.140625" defaultRowHeight="15"/>
  <cols>
    <col min="1" max="1" width="4.140625" style="9" customWidth="1"/>
    <col min="2" max="2" width="2.7109375" style="14" customWidth="1"/>
    <col min="3" max="3" width="12.7109375" style="14" customWidth="1"/>
    <col min="4" max="4" width="2" style="14" customWidth="1"/>
    <col min="5" max="5" width="5.42578125" style="14" customWidth="1"/>
    <col min="6" max="6" width="3.85546875" style="14" customWidth="1"/>
    <col min="7" max="7" width="2.5703125" style="14" customWidth="1"/>
    <col min="8" max="8" width="4.7109375" style="14" customWidth="1"/>
    <col min="9" max="9" width="3.140625" style="14" customWidth="1"/>
    <col min="10" max="10" width="7" style="14" customWidth="1"/>
    <col min="11" max="11" width="1.5703125" style="14" customWidth="1"/>
    <col min="12" max="12" width="4.42578125" style="14" customWidth="1"/>
    <col min="13" max="13" width="2.7109375" style="14" customWidth="1"/>
    <col min="14" max="14" width="3.85546875" style="14" customWidth="1"/>
    <col min="15" max="15" width="8.5703125" style="14" customWidth="1"/>
    <col min="16" max="16" width="4.5703125" style="14" customWidth="1"/>
    <col min="17" max="17" width="8.5703125" style="9" customWidth="1"/>
    <col min="18" max="18" width="5.85546875" style="14" customWidth="1"/>
    <col min="19" max="19" width="5.5703125" style="14" customWidth="1"/>
    <col min="20" max="20" width="3.28515625" style="14" customWidth="1"/>
    <col min="21" max="21" width="2.5703125" style="9" customWidth="1"/>
    <col min="22" max="22" width="1.85546875" style="9" customWidth="1"/>
    <col min="23" max="23" width="7.5703125" style="9" customWidth="1"/>
    <col min="24" max="24" width="8.85546875" style="168" customWidth="1"/>
    <col min="25" max="25" width="4.28515625" style="24" customWidth="1"/>
    <col min="26" max="27" width="12.7109375" style="13" hidden="1" customWidth="1"/>
    <col min="28" max="30" width="9.140625" style="14" hidden="1" customWidth="1"/>
    <col min="31" max="31" width="2.7109375" style="14" hidden="1" customWidth="1"/>
    <col min="32" max="32" width="14.5703125" style="14" hidden="1" customWidth="1"/>
    <col min="33" max="33" width="14.28515625" style="14" hidden="1" customWidth="1"/>
    <col min="34" max="34" width="9.140625" style="14" hidden="1" customWidth="1"/>
    <col min="35" max="47" width="9.140625" style="14" customWidth="1"/>
    <col min="48" max="16384" width="9.140625" style="14"/>
  </cols>
  <sheetData>
    <row r="1" spans="1:27">
      <c r="A1" s="170" t="s">
        <v>172</v>
      </c>
      <c r="B1" s="171"/>
      <c r="C1" s="171"/>
      <c r="D1" s="171"/>
      <c r="E1" s="171"/>
      <c r="F1" s="171"/>
      <c r="G1" s="171"/>
      <c r="H1" s="171"/>
      <c r="I1" s="171"/>
      <c r="J1" s="171"/>
      <c r="K1" s="171"/>
      <c r="L1" s="171"/>
      <c r="M1" s="171"/>
      <c r="N1" s="171"/>
      <c r="O1" s="171"/>
      <c r="P1" s="171"/>
      <c r="Q1" s="171"/>
      <c r="R1" s="171"/>
      <c r="S1" s="171"/>
      <c r="T1" s="172"/>
      <c r="U1" s="8" t="s">
        <v>196</v>
      </c>
      <c r="X1" s="10"/>
      <c r="Y1" s="11"/>
      <c r="Z1" s="12"/>
    </row>
    <row r="2" spans="1:27">
      <c r="A2" s="15"/>
      <c r="B2" s="15"/>
      <c r="C2" s="15"/>
      <c r="D2" s="15"/>
      <c r="E2" s="15"/>
      <c r="F2" s="15"/>
      <c r="G2" s="15"/>
      <c r="H2" s="15"/>
      <c r="I2" s="15"/>
      <c r="J2" s="15"/>
      <c r="K2" s="15"/>
      <c r="L2" s="15"/>
      <c r="M2" s="15"/>
      <c r="N2" s="15"/>
      <c r="O2" s="15"/>
      <c r="P2" s="15"/>
      <c r="Q2" s="15"/>
      <c r="R2" s="15"/>
      <c r="S2" s="15"/>
      <c r="T2" s="15"/>
      <c r="U2" s="16"/>
      <c r="X2" s="10"/>
      <c r="Y2" s="11"/>
      <c r="Z2" s="12"/>
    </row>
    <row r="3" spans="1:27" ht="10.5" customHeight="1">
      <c r="A3" s="17" t="s">
        <v>173</v>
      </c>
      <c r="B3" s="17"/>
      <c r="E3" s="17" t="s">
        <v>174</v>
      </c>
      <c r="F3" s="17"/>
      <c r="T3" s="173" t="s">
        <v>175</v>
      </c>
      <c r="U3" s="173"/>
      <c r="V3" s="173"/>
      <c r="W3" s="173"/>
      <c r="X3" s="173"/>
      <c r="Y3" s="11"/>
      <c r="Z3" s="12"/>
    </row>
    <row r="4" spans="1:27" ht="8.25" customHeight="1">
      <c r="T4" s="173"/>
      <c r="U4" s="173"/>
      <c r="V4" s="173"/>
      <c r="W4" s="173"/>
      <c r="X4" s="173"/>
      <c r="Y4" s="11"/>
      <c r="Z4" s="12"/>
    </row>
    <row r="5" spans="1:27" ht="18" customHeight="1">
      <c r="T5" s="173"/>
      <c r="U5" s="173"/>
      <c r="V5" s="173"/>
      <c r="W5" s="173"/>
      <c r="X5" s="173"/>
      <c r="Y5" s="11"/>
      <c r="Z5" s="12"/>
    </row>
    <row r="6" spans="1:27" ht="21" customHeight="1">
      <c r="A6" s="341" t="s">
        <v>177</v>
      </c>
      <c r="B6" s="341"/>
      <c r="C6" s="341"/>
      <c r="D6" s="341"/>
      <c r="E6" s="341"/>
      <c r="F6" s="341"/>
      <c r="G6" s="341"/>
      <c r="H6" s="341"/>
      <c r="I6" s="341"/>
      <c r="J6" s="341"/>
      <c r="K6" s="341"/>
      <c r="L6" s="341"/>
      <c r="M6" s="341"/>
      <c r="N6" s="341"/>
      <c r="O6" s="341"/>
      <c r="P6" s="341"/>
      <c r="Q6" s="341"/>
      <c r="R6" s="341"/>
      <c r="S6" s="341"/>
      <c r="T6" s="341"/>
      <c r="U6" s="341"/>
      <c r="V6" s="341"/>
      <c r="W6" s="341"/>
      <c r="X6" s="341"/>
      <c r="Y6" s="11"/>
      <c r="Z6" s="12"/>
    </row>
    <row r="7" spans="1:27" ht="21.75" customHeight="1">
      <c r="A7" s="174" t="s">
        <v>176</v>
      </c>
      <c r="B7" s="174"/>
      <c r="C7" s="174"/>
      <c r="D7" s="174"/>
      <c r="E7" s="174"/>
      <c r="F7" s="174"/>
      <c r="G7" s="174"/>
      <c r="H7" s="174"/>
      <c r="I7" s="174"/>
      <c r="J7" s="174"/>
      <c r="K7" s="174"/>
      <c r="L7" s="174"/>
      <c r="M7" s="174"/>
      <c r="N7" s="174"/>
      <c r="O7" s="174"/>
      <c r="P7" s="174"/>
      <c r="Q7" s="174"/>
      <c r="R7" s="174"/>
      <c r="S7" s="174"/>
      <c r="T7" s="174"/>
      <c r="U7" s="174"/>
      <c r="V7" s="174"/>
      <c r="W7" s="174"/>
      <c r="X7" s="174"/>
      <c r="Y7" s="11"/>
      <c r="Z7" s="12"/>
    </row>
    <row r="8" spans="1:27" ht="27.75" customHeight="1">
      <c r="A8" s="175" t="s">
        <v>178</v>
      </c>
      <c r="B8" s="175"/>
      <c r="C8" s="175"/>
      <c r="D8" s="175"/>
      <c r="E8" s="175"/>
      <c r="F8" s="175"/>
      <c r="G8" s="175"/>
      <c r="X8" s="10"/>
      <c r="Y8" s="11"/>
      <c r="Z8" s="12"/>
    </row>
    <row r="9" spans="1:27" ht="17.25" customHeight="1">
      <c r="A9" s="273" t="s">
        <v>141</v>
      </c>
      <c r="B9" s="273"/>
      <c r="C9" s="273"/>
      <c r="D9" s="273"/>
      <c r="E9" s="273"/>
      <c r="F9" s="273"/>
      <c r="G9" s="273"/>
      <c r="H9" s="273"/>
      <c r="I9" s="349"/>
      <c r="J9" s="349"/>
      <c r="K9" s="349"/>
      <c r="L9" s="349"/>
      <c r="M9" s="349"/>
      <c r="N9" s="349"/>
      <c r="O9" s="349"/>
      <c r="P9" s="349"/>
      <c r="Q9" s="349"/>
      <c r="R9" s="349"/>
      <c r="S9" s="349"/>
      <c r="T9" s="349"/>
      <c r="U9" s="349"/>
      <c r="V9" s="349"/>
      <c r="W9" s="349"/>
      <c r="X9" s="349"/>
      <c r="Y9" s="11"/>
      <c r="Z9" s="12"/>
    </row>
    <row r="10" spans="1:27" s="24" customFormat="1" ht="4.5" customHeight="1">
      <c r="A10" s="18"/>
      <c r="B10" s="18"/>
      <c r="C10" s="18"/>
      <c r="D10" s="18"/>
      <c r="E10" s="18"/>
      <c r="F10" s="18"/>
      <c r="G10" s="18"/>
      <c r="H10" s="18"/>
      <c r="I10" s="19"/>
      <c r="J10" s="19"/>
      <c r="K10" s="19"/>
      <c r="L10" s="19"/>
      <c r="M10" s="19"/>
      <c r="N10" s="19"/>
      <c r="O10" s="19"/>
      <c r="P10" s="19"/>
      <c r="Q10" s="19"/>
      <c r="R10" s="19"/>
      <c r="S10" s="19"/>
      <c r="T10" s="19"/>
      <c r="U10" s="19"/>
      <c r="V10" s="20"/>
      <c r="W10" s="20"/>
      <c r="X10" s="21"/>
      <c r="Y10" s="11"/>
      <c r="Z10" s="22"/>
      <c r="AA10" s="23"/>
    </row>
    <row r="11" spans="1:27" ht="15.75" customHeight="1">
      <c r="B11" s="346" t="s">
        <v>149</v>
      </c>
      <c r="C11" s="346"/>
      <c r="D11" s="346"/>
      <c r="E11" s="346"/>
      <c r="F11" s="347"/>
      <c r="G11" s="347"/>
      <c r="H11" s="347"/>
      <c r="I11" s="347"/>
      <c r="J11" s="14" t="s">
        <v>33</v>
      </c>
      <c r="X11" s="10"/>
      <c r="Y11" s="11"/>
      <c r="Z11" s="12"/>
    </row>
    <row r="12" spans="1:27" ht="14.25" customHeight="1">
      <c r="X12" s="10"/>
      <c r="Y12" s="11"/>
      <c r="Z12" s="12"/>
    </row>
    <row r="13" spans="1:27" ht="15" customHeight="1">
      <c r="A13" s="25" t="s">
        <v>11</v>
      </c>
      <c r="B13" s="342" t="s">
        <v>34</v>
      </c>
      <c r="C13" s="342"/>
      <c r="D13" s="342"/>
      <c r="E13" s="342"/>
      <c r="F13" s="348"/>
      <c r="G13" s="348"/>
      <c r="H13" s="348"/>
      <c r="I13" s="348"/>
      <c r="J13" s="348"/>
      <c r="K13" s="348"/>
      <c r="L13" s="348"/>
      <c r="M13" s="348"/>
      <c r="N13" s="348"/>
      <c r="O13" s="348"/>
      <c r="P13" s="348"/>
      <c r="U13" s="14"/>
      <c r="V13" s="14"/>
      <c r="W13" s="343"/>
      <c r="X13" s="343"/>
      <c r="Y13" s="11"/>
      <c r="Z13" s="12"/>
    </row>
    <row r="14" spans="1:27" ht="11.25" customHeight="1">
      <c r="T14" s="9"/>
      <c r="U14" s="14"/>
      <c r="V14" s="14"/>
      <c r="W14" s="26"/>
      <c r="X14" s="26"/>
      <c r="Y14" s="11"/>
      <c r="Z14" s="12"/>
    </row>
    <row r="15" spans="1:27" ht="15" customHeight="1">
      <c r="A15" s="25" t="s">
        <v>10</v>
      </c>
      <c r="B15" s="342" t="s">
        <v>35</v>
      </c>
      <c r="C15" s="342"/>
      <c r="D15" s="342"/>
      <c r="E15" s="342"/>
      <c r="F15" s="349"/>
      <c r="G15" s="349"/>
      <c r="H15" s="349"/>
      <c r="I15" s="349"/>
      <c r="J15" s="349"/>
      <c r="K15" s="349"/>
      <c r="L15" s="349"/>
      <c r="M15" s="349"/>
      <c r="N15" s="349"/>
      <c r="O15" s="349"/>
      <c r="P15" s="349"/>
      <c r="Q15" s="349"/>
      <c r="U15" s="14"/>
      <c r="V15" s="14"/>
      <c r="W15" s="343"/>
      <c r="X15" s="343"/>
      <c r="Y15" s="11"/>
      <c r="Z15" s="12"/>
    </row>
    <row r="16" spans="1:27" ht="7.5" customHeight="1">
      <c r="R16" s="25"/>
      <c r="S16" s="9"/>
      <c r="T16" s="9"/>
      <c r="U16" s="14"/>
      <c r="V16" s="14"/>
      <c r="W16" s="26"/>
      <c r="X16" s="27"/>
      <c r="Y16" s="11"/>
      <c r="Z16" s="12"/>
    </row>
    <row r="17" spans="1:34" ht="14.25" customHeight="1">
      <c r="A17" s="25" t="s">
        <v>12</v>
      </c>
      <c r="B17" s="14" t="s">
        <v>130</v>
      </c>
      <c r="D17" s="344"/>
      <c r="E17" s="344"/>
      <c r="F17" s="344"/>
      <c r="G17" s="344"/>
      <c r="R17" s="25"/>
      <c r="S17" s="28"/>
      <c r="T17" s="28"/>
      <c r="U17" s="14"/>
      <c r="V17" s="14"/>
      <c r="W17" s="27"/>
      <c r="X17" s="10"/>
      <c r="Y17" s="11"/>
      <c r="Z17" s="12"/>
    </row>
    <row r="18" spans="1:34" ht="12" customHeight="1">
      <c r="A18" s="25"/>
      <c r="B18" s="9"/>
      <c r="C18" s="9"/>
      <c r="R18" s="25"/>
      <c r="S18" s="28"/>
      <c r="T18" s="28"/>
      <c r="U18" s="14"/>
      <c r="V18" s="14"/>
      <c r="W18" s="29"/>
      <c r="X18" s="29"/>
      <c r="Y18" s="11"/>
      <c r="Z18" s="12"/>
    </row>
    <row r="19" spans="1:34" ht="15" customHeight="1">
      <c r="A19" s="25" t="s">
        <v>9</v>
      </c>
      <c r="B19" s="14" t="s">
        <v>131</v>
      </c>
      <c r="D19" s="344"/>
      <c r="E19" s="344"/>
      <c r="F19" s="344"/>
      <c r="G19" s="344"/>
      <c r="R19" s="25"/>
      <c r="S19" s="28"/>
      <c r="T19" s="28"/>
      <c r="U19" s="14"/>
      <c r="V19" s="14"/>
      <c r="W19" s="29"/>
      <c r="X19" s="29"/>
      <c r="Y19" s="11"/>
      <c r="Z19" s="12"/>
    </row>
    <row r="20" spans="1:34" ht="13.5" customHeight="1">
      <c r="R20" s="25"/>
      <c r="S20" s="28"/>
      <c r="T20" s="28"/>
      <c r="U20" s="14"/>
      <c r="V20" s="14"/>
      <c r="W20" s="29"/>
      <c r="X20" s="29"/>
      <c r="Y20" s="11"/>
      <c r="Z20" s="12"/>
    </row>
    <row r="21" spans="1:34" ht="15" customHeight="1">
      <c r="A21" s="25" t="s">
        <v>13</v>
      </c>
      <c r="B21" s="28" t="s">
        <v>32</v>
      </c>
      <c r="C21" s="28"/>
      <c r="D21" s="28"/>
      <c r="F21" s="345"/>
      <c r="G21" s="345"/>
      <c r="H21" s="345"/>
      <c r="I21" s="345"/>
      <c r="R21" s="25"/>
      <c r="S21" s="28"/>
      <c r="T21" s="28"/>
      <c r="U21" s="14"/>
      <c r="V21" s="14"/>
      <c r="W21" s="29"/>
      <c r="X21" s="29"/>
      <c r="Y21" s="11"/>
      <c r="Z21" s="12"/>
    </row>
    <row r="22" spans="1:34" ht="5.25" customHeight="1">
      <c r="R22" s="25"/>
      <c r="S22" s="28"/>
      <c r="T22" s="28"/>
      <c r="U22" s="14"/>
      <c r="V22" s="14"/>
      <c r="W22" s="29"/>
      <c r="X22" s="29"/>
      <c r="Y22" s="11"/>
      <c r="Z22" s="12"/>
    </row>
    <row r="23" spans="1:34" ht="18" customHeight="1">
      <c r="A23" s="25" t="s">
        <v>17</v>
      </c>
      <c r="B23" s="14" t="s">
        <v>142</v>
      </c>
      <c r="K23" s="30"/>
      <c r="L23" s="30"/>
      <c r="U23" s="14"/>
      <c r="V23" s="14"/>
      <c r="W23" s="14"/>
      <c r="X23" s="26"/>
      <c r="Y23" s="11"/>
      <c r="Z23" s="12"/>
    </row>
    <row r="24" spans="1:34" ht="9" customHeight="1">
      <c r="A24" s="25"/>
      <c r="B24" s="28"/>
      <c r="C24" s="28"/>
      <c r="D24" s="20"/>
      <c r="E24" s="20"/>
      <c r="F24" s="20"/>
      <c r="G24" s="20"/>
      <c r="H24" s="20"/>
      <c r="I24" s="26"/>
      <c r="J24" s="23"/>
      <c r="Q24" s="14"/>
      <c r="R24" s="9"/>
      <c r="S24" s="9"/>
      <c r="T24" s="9"/>
      <c r="X24" s="27"/>
      <c r="Y24" s="11"/>
      <c r="Z24" s="12"/>
    </row>
    <row r="25" spans="1:34" ht="15.75" customHeight="1">
      <c r="A25" s="25"/>
      <c r="B25" s="28" t="s">
        <v>167</v>
      </c>
      <c r="C25" s="28"/>
      <c r="D25" s="22"/>
      <c r="E25" s="22"/>
      <c r="F25" s="22"/>
      <c r="G25" s="250"/>
      <c r="H25" s="250"/>
      <c r="I25" s="250"/>
      <c r="J25" s="250"/>
      <c r="Q25" s="14"/>
      <c r="R25" s="16"/>
      <c r="S25" s="9"/>
      <c r="T25" s="9"/>
      <c r="X25" s="31"/>
      <c r="Y25" s="11"/>
      <c r="Z25" s="12"/>
    </row>
    <row r="26" spans="1:34" ht="10.5" customHeight="1">
      <c r="A26" s="25"/>
      <c r="B26" s="28"/>
      <c r="C26" s="28"/>
      <c r="D26" s="20"/>
      <c r="E26" s="20"/>
      <c r="F26" s="20"/>
      <c r="G26" s="20"/>
      <c r="H26" s="20"/>
      <c r="I26" s="26"/>
      <c r="J26" s="23"/>
      <c r="Q26" s="14"/>
      <c r="R26" s="9"/>
      <c r="S26" s="9"/>
      <c r="T26" s="9"/>
      <c r="X26" s="27"/>
      <c r="Y26" s="11"/>
      <c r="Z26" s="12"/>
    </row>
    <row r="27" spans="1:34" ht="15.75" customHeight="1">
      <c r="A27" s="25"/>
      <c r="B27" s="28" t="s">
        <v>158</v>
      </c>
      <c r="C27" s="28"/>
      <c r="D27" s="22"/>
      <c r="E27" s="22"/>
      <c r="F27" s="22"/>
      <c r="G27" s="250"/>
      <c r="H27" s="250"/>
      <c r="I27" s="250"/>
      <c r="J27" s="250"/>
      <c r="R27" s="9"/>
      <c r="S27" s="9"/>
      <c r="T27" s="9"/>
      <c r="X27" s="10"/>
      <c r="Y27" s="11"/>
      <c r="Z27" s="12"/>
    </row>
    <row r="28" spans="1:34" ht="7.5" customHeight="1">
      <c r="E28" s="32"/>
      <c r="F28" s="32"/>
      <c r="G28" s="32"/>
      <c r="H28" s="32"/>
      <c r="I28" s="32"/>
      <c r="J28" s="33"/>
      <c r="Q28" s="34"/>
      <c r="U28" s="35"/>
      <c r="V28" s="35"/>
      <c r="W28" s="35"/>
      <c r="X28" s="36"/>
      <c r="Y28" s="11"/>
      <c r="Z28" s="12"/>
    </row>
    <row r="29" spans="1:34" ht="16.5" customHeight="1">
      <c r="A29" s="25" t="s">
        <v>189</v>
      </c>
      <c r="B29" s="28" t="s">
        <v>132</v>
      </c>
      <c r="C29" s="28"/>
      <c r="E29" s="32"/>
      <c r="F29" s="32"/>
      <c r="G29" s="32"/>
      <c r="H29" s="32"/>
      <c r="I29" s="32"/>
      <c r="J29" s="33"/>
      <c r="O29" s="340"/>
      <c r="P29" s="340"/>
      <c r="Q29" s="34"/>
      <c r="U29" s="35"/>
      <c r="V29" s="35"/>
      <c r="W29" s="14"/>
      <c r="X29" s="26"/>
      <c r="Y29" s="11"/>
      <c r="Z29" s="37">
        <f>+YEAR(O29)-YEAR(F21)</f>
        <v>0</v>
      </c>
      <c r="AA29" s="37">
        <f>+MONTH(O29)-MONTH(F21)</f>
        <v>0</v>
      </c>
    </row>
    <row r="30" spans="1:34" ht="16.5" customHeight="1">
      <c r="B30" s="338"/>
      <c r="C30" s="338"/>
      <c r="D30" s="338"/>
      <c r="E30" s="38"/>
      <c r="F30" s="38"/>
      <c r="G30" s="38"/>
      <c r="H30" s="38"/>
      <c r="I30" s="38"/>
      <c r="J30" s="38"/>
      <c r="K30" s="38"/>
      <c r="L30" s="38"/>
      <c r="M30" s="38"/>
      <c r="N30" s="38"/>
      <c r="O30" s="38"/>
      <c r="P30" s="38"/>
      <c r="Q30" s="39"/>
      <c r="T30" s="38"/>
      <c r="U30" s="39"/>
      <c r="V30" s="39"/>
      <c r="W30" s="39"/>
      <c r="X30" s="40"/>
      <c r="Y30" s="11"/>
      <c r="Z30" s="12"/>
      <c r="AH30" s="24"/>
    </row>
    <row r="31" spans="1:34">
      <c r="A31" s="25" t="s">
        <v>190</v>
      </c>
      <c r="B31" s="14" t="s">
        <v>159</v>
      </c>
      <c r="S31" s="23"/>
      <c r="T31" s="23"/>
      <c r="U31" s="339"/>
      <c r="V31" s="339"/>
      <c r="W31" s="339"/>
      <c r="X31" s="339"/>
      <c r="Y31" s="11"/>
      <c r="Z31" s="12"/>
      <c r="AH31" s="24"/>
    </row>
    <row r="32" spans="1:34" ht="9" customHeight="1">
      <c r="B32" s="38"/>
      <c r="C32" s="38"/>
      <c r="D32" s="38"/>
      <c r="E32" s="38"/>
      <c r="F32" s="38"/>
      <c r="G32" s="38"/>
      <c r="H32" s="38"/>
      <c r="I32" s="38"/>
      <c r="J32" s="38"/>
      <c r="K32" s="38"/>
      <c r="L32" s="38"/>
      <c r="M32" s="38"/>
      <c r="N32" s="38"/>
      <c r="O32" s="38"/>
      <c r="P32" s="38"/>
      <c r="Q32" s="39"/>
      <c r="R32" s="38"/>
      <c r="S32" s="38"/>
      <c r="T32" s="38"/>
      <c r="U32" s="39"/>
      <c r="V32" s="39"/>
      <c r="W32" s="39"/>
      <c r="X32" s="40"/>
      <c r="Y32" s="11"/>
      <c r="Z32" s="12"/>
      <c r="AH32" s="24"/>
    </row>
    <row r="33" spans="1:34" ht="9.75" customHeight="1">
      <c r="B33" s="41"/>
      <c r="C33" s="41"/>
      <c r="D33" s="41"/>
      <c r="E33" s="41"/>
      <c r="F33" s="41"/>
      <c r="G33" s="41"/>
      <c r="H33" s="41"/>
      <c r="I33" s="41"/>
      <c r="J33" s="41"/>
      <c r="K33" s="41"/>
      <c r="L33" s="41"/>
      <c r="M33" s="41"/>
      <c r="N33" s="41"/>
      <c r="O33" s="41"/>
      <c r="P33" s="41"/>
      <c r="Q33" s="41"/>
      <c r="S33" s="28"/>
      <c r="T33" s="28"/>
      <c r="U33" s="42"/>
      <c r="V33" s="42"/>
      <c r="W33" s="42"/>
      <c r="X33" s="42"/>
      <c r="Y33" s="11"/>
      <c r="Z33" s="12"/>
    </row>
    <row r="34" spans="1:34" ht="16.5" customHeight="1">
      <c r="A34" s="25" t="s">
        <v>191</v>
      </c>
      <c r="B34" s="273" t="s">
        <v>143</v>
      </c>
      <c r="C34" s="273"/>
      <c r="D34" s="273"/>
      <c r="E34" s="273"/>
      <c r="F34" s="273"/>
      <c r="G34" s="273"/>
      <c r="H34" s="273"/>
      <c r="I34" s="273"/>
      <c r="J34" s="273"/>
      <c r="K34" s="273"/>
      <c r="L34" s="273"/>
      <c r="M34" s="273"/>
      <c r="N34" s="273"/>
      <c r="O34" s="273"/>
      <c r="P34" s="273"/>
      <c r="Q34" s="273"/>
      <c r="R34" s="38"/>
      <c r="S34" s="38"/>
      <c r="T34" s="38"/>
      <c r="U34" s="38"/>
      <c r="V34" s="38"/>
      <c r="W34" s="38"/>
      <c r="X34" s="38"/>
      <c r="Y34" s="11"/>
      <c r="Z34" s="12"/>
    </row>
    <row r="35" spans="1:34" ht="15" customHeight="1">
      <c r="A35" s="14"/>
      <c r="B35" s="251"/>
      <c r="C35" s="251"/>
      <c r="D35" s="251"/>
      <c r="E35" s="251"/>
      <c r="F35" s="251"/>
      <c r="G35" s="251"/>
      <c r="H35" s="251"/>
      <c r="I35" s="251"/>
      <c r="J35" s="251"/>
      <c r="K35" s="251"/>
      <c r="L35" s="251"/>
      <c r="M35" s="251"/>
      <c r="N35" s="251"/>
      <c r="O35" s="251"/>
      <c r="P35" s="251"/>
      <c r="Q35" s="251"/>
      <c r="R35" s="251"/>
      <c r="S35" s="38"/>
      <c r="T35" s="38"/>
      <c r="U35" s="38"/>
      <c r="V35" s="38"/>
      <c r="W35" s="38"/>
      <c r="X35" s="38"/>
      <c r="Y35" s="11"/>
      <c r="Z35" s="12"/>
    </row>
    <row r="36" spans="1:34" ht="19.5" customHeight="1">
      <c r="H36" s="43"/>
      <c r="I36" s="43"/>
      <c r="J36" s="43"/>
      <c r="K36" s="43"/>
      <c r="L36" s="43"/>
      <c r="M36" s="43"/>
      <c r="N36" s="43"/>
      <c r="O36" s="43"/>
      <c r="P36" s="43"/>
      <c r="Q36" s="43"/>
      <c r="X36" s="10"/>
      <c r="Y36" s="11"/>
      <c r="Z36" s="12"/>
    </row>
    <row r="37" spans="1:34">
      <c r="A37" s="9" t="s">
        <v>192</v>
      </c>
      <c r="B37" s="14" t="s">
        <v>14</v>
      </c>
      <c r="X37" s="10"/>
      <c r="Y37" s="11"/>
      <c r="Z37" s="44"/>
      <c r="AA37" s="45"/>
      <c r="AB37" s="46"/>
      <c r="AC37" s="46"/>
      <c r="AD37" s="46"/>
      <c r="AE37" s="46"/>
      <c r="AF37" s="46"/>
      <c r="AG37" s="46"/>
      <c r="AH37" s="46"/>
    </row>
    <row r="38" spans="1:34" ht="17.25" customHeight="1">
      <c r="B38" s="200" t="s">
        <v>7</v>
      </c>
      <c r="C38" s="337"/>
      <c r="D38" s="337"/>
      <c r="E38" s="337"/>
      <c r="F38" s="337"/>
      <c r="G38" s="337"/>
      <c r="H38" s="337"/>
      <c r="I38" s="337"/>
      <c r="J38" s="201"/>
      <c r="K38" s="200" t="s">
        <v>2</v>
      </c>
      <c r="L38" s="337"/>
      <c r="M38" s="337"/>
      <c r="N38" s="201"/>
      <c r="O38" s="200" t="s">
        <v>3</v>
      </c>
      <c r="P38" s="201"/>
      <c r="Q38" s="200" t="s">
        <v>36</v>
      </c>
      <c r="R38" s="337"/>
      <c r="S38" s="337"/>
      <c r="T38" s="337"/>
      <c r="U38" s="337"/>
      <c r="V38" s="337"/>
      <c r="W38" s="337"/>
      <c r="X38" s="201"/>
      <c r="Z38" s="45"/>
      <c r="AA38" s="45">
        <v>41274</v>
      </c>
      <c r="AB38" s="46"/>
      <c r="AC38" s="46"/>
      <c r="AD38" s="46"/>
      <c r="AE38" s="46"/>
      <c r="AF38" s="45">
        <v>41275</v>
      </c>
      <c r="AG38" s="45"/>
      <c r="AH38" s="46"/>
    </row>
    <row r="39" spans="1:34" ht="17.100000000000001" customHeight="1">
      <c r="A39" s="25"/>
      <c r="B39" s="333"/>
      <c r="C39" s="333"/>
      <c r="D39" s="333"/>
      <c r="E39" s="333"/>
      <c r="F39" s="333"/>
      <c r="G39" s="333"/>
      <c r="H39" s="333"/>
      <c r="I39" s="333"/>
      <c r="J39" s="333"/>
      <c r="K39" s="334"/>
      <c r="L39" s="334"/>
      <c r="M39" s="335"/>
      <c r="N39" s="335"/>
      <c r="O39" s="334"/>
      <c r="P39" s="335"/>
      <c r="Q39" s="336"/>
      <c r="R39" s="336"/>
      <c r="S39" s="336"/>
      <c r="T39" s="336"/>
      <c r="U39" s="336"/>
      <c r="V39" s="336"/>
      <c r="W39" s="336"/>
      <c r="X39" s="336"/>
      <c r="Z39" s="45"/>
      <c r="AA39" s="45"/>
      <c r="AB39" s="47">
        <f>IF(K39="",0,+IF(OR(ISBLANK(K39),ISBLANK(O39),K39&gt;O39),"",IF(AND(YEAR(K39)=YEAR(O39),MONTH(K39)=MONTH(O39)),0,FLOOR((IF(IF(DAY(K39)=1, K39,DATE(YEAR(K39),MONTH(K39)+1,1))&lt;IF(O39= DATE(YEAR(O39),MONTH(O39)+1,DAY(0)), O39, DATE(YEAR(O39), MONTH(O39),1)),DATEDIF(IF(DAY(K39)=1, K39,DATE(YEAR(K39),MONTH(K39)+1,1)),IF(O39= DATE(YEAR(O39),MONTH(O39)+1,DAY(0)), O39+1, DATE(YEAR(O39), MONTH(O39),1)),"M"),0) + FLOOR((DATEDIF(K39,IF(DAY(K39)=1,K39,DATE(YEAR(K39),MONTH(K39)+1,1)),"D") + DATEDIF(IF(O39=DATE(YEAR(O39),MONTH(O39)+1,DAY(0)),O39,DATE(YEAR(O39), MONTH(O39),0)),O39,"D"))/30,1))/12,1))))</f>
        <v>0</v>
      </c>
      <c r="AC39" s="48">
        <f>IF(K39="",0,+IF(OR(ISBLANK(K39),ISBLANK(O39),ISBLANK(O39),K39&gt;O39),"",IF(AND(YEAR(K39)=YEAR(O39), MONTH(K39)=MONTH(O39),NOT(AND(DAY(K39)=1,O39=DATE(YEAR(O39),MONTH(O39+1),DAY(0))))),0,MOD(IF(IF(DAY(K39)=1, K39,DATE(YEAR(K39),MONTH(K39)+1,1))&lt;IF(O39= DATE(YEAR(O39),MONTH(O39)+1,DAY(0)), O39, DATE(YEAR(O39), MONTH(O39),1)),DATEDIF(IF(DAY(K39)=1, K39,DATE(YEAR(K39),MONTH(K39)+1,1)),IF(O39= DATE(YEAR(O39),MONTH(O39)+1,DAY(0)), O39+1, DATE(YEAR(O39), MONTH(O39),1)),"M"),0) + FLOOR((DATEDIF(K39,IF(DAY(K39)=1,K39,DATE(YEAR(K39),MONTH(K39)+1,1)),"D") + DATEDIF(IF(O39=DATE(YEAR(O39),MONTH(O39)+1,DAY(0)),O39,DATE(YEAR(O39), MONTH(O39),0)),O39,"D"))/30,1),12))))</f>
        <v>0</v>
      </c>
      <c r="AD39" s="47">
        <f>IF(K39="",0,+IF(OR(ISBLANK(K39),ISBLANK(O39),ISBLANK(O39),K39&gt;O39),"",IF(AND(YEAR(K39)=YEAR(O39), MONTH(K39)=MONTH(O39),NOT(AND(DAY(K39)=1,O39=DATE(YEAR(O39),MONTH(O39+1),DAY(0))))),DATEDIF(K39,O39,"D")+1, MOD(DATEDIF(K39,IF(DAY(K39)=1,K39,DATE(YEAR(K39),MONTH(K39)+1,1)),"D") + DATEDIF(IF(O39=DATE(YEAR(O39),MONTH(O39)+1,DAY(0)),O39,DATE(YEAR(O39), MONTH(O39),0)),O39,"D"),30))))</f>
        <v>0</v>
      </c>
      <c r="AE39" s="46"/>
      <c r="AF39" s="37" t="str">
        <f>IF($B$61="","",+IF(AND(YEAR($B$61)&lt;2013,YEAR($D$61)&lt;2013),"",IF(AND(YEAR($B$61)&lt;2013,YEAR($D$61)&gt;2012),$AF$60,IF(AND(YEAR($B$61)&gt;2012,YEAR($D$61)&gt;2012),$B$61,""))))</f>
        <v/>
      </c>
      <c r="AG39" s="37" t="str">
        <f>IF($D$61="","",+IF(YEAR($D$61)&lt;2013,"",$D$61))</f>
        <v/>
      </c>
      <c r="AH39" s="49">
        <f>IF(AF39="",0,+IF(OR(ISBLANK(AF39),ISBLANK(AG39),AF39&gt;AG39),"",IF(AND(YEAR(AF39)=YEAR(AG39),MONTH(AF39)=MONTH(AG39)),0,FLOOR((IF(IF(DAY(AF39)=1, AF39,DATE(YEAR(AF39),MONTH(AF39)+1,1))&lt;IF(AG39= DATE(YEAR(AG39),MONTH(AG39)+1,DAY(0)), AG39, DATE(YEAR(AG39), MONTH(AG39),1)),DATEDIF(IF(DAY(AF39)=1, AF39,DATE(YEAR(AF39),MONTH(AF39)+1,1)),IF(AG39= DATE(YEAR(AG39),MONTH(AG39)+1,DAY(0)), AG39+1, DATE(YEAR(AG39), MONTH(AG39),1)),"M"),0) + FLOOR((DATEDIF(AF39,IF(DAY(AF39)=1,AF39,DATE(YEAR(AF39),MONTH(AF39)+1,1)),"D") + DATEDIF(IF(AG39=DATE(YEAR(AG39),MONTH(AG39)+1,DAY(0)),AG39,DATE(YEAR(AG39), MONTH(AG39),0)),AG39,"D"))/30,1))/12,1))))</f>
        <v>0</v>
      </c>
    </row>
    <row r="40" spans="1:34" ht="17.100000000000001" customHeight="1">
      <c r="A40" s="25"/>
      <c r="B40" s="327"/>
      <c r="C40" s="327"/>
      <c r="D40" s="327"/>
      <c r="E40" s="327"/>
      <c r="F40" s="327"/>
      <c r="G40" s="327"/>
      <c r="H40" s="327"/>
      <c r="I40" s="327"/>
      <c r="J40" s="327"/>
      <c r="K40" s="328"/>
      <c r="L40" s="329"/>
      <c r="M40" s="329"/>
      <c r="N40" s="329"/>
      <c r="O40" s="330"/>
      <c r="P40" s="331"/>
      <c r="Q40" s="332"/>
      <c r="R40" s="332"/>
      <c r="S40" s="332"/>
      <c r="T40" s="332"/>
      <c r="U40" s="332"/>
      <c r="V40" s="332"/>
      <c r="W40" s="332"/>
      <c r="X40" s="332"/>
      <c r="Z40" s="45"/>
      <c r="AA40" s="45"/>
      <c r="AB40" s="47">
        <f t="shared" ref="AB40:AB47" si="0">IF(K40="",0,+IF(OR(ISBLANK(K40),ISBLANK(O40),K40&gt;O40),"",IF(AND(YEAR(K40)=YEAR(O40),MONTH(K40)=MONTH(O40)),0,FLOOR((IF(IF(DAY(K40)=1, K40,DATE(YEAR(K40),MONTH(K40)+1,1))&lt;IF(O40= DATE(YEAR(O40),MONTH(O40)+1,DAY(0)), O40, DATE(YEAR(O40), MONTH(O40),1)),DATEDIF(IF(DAY(K40)=1, K40,DATE(YEAR(K40),MONTH(K40)+1,1)),IF(O40= DATE(YEAR(O40),MONTH(O40)+1,DAY(0)), O40+1, DATE(YEAR(O40), MONTH(O40),1)),"M"),0) + FLOOR((DATEDIF(K40,IF(DAY(K40)=1,K40,DATE(YEAR(K40),MONTH(K40)+1,1)),"D") + DATEDIF(IF(O40=DATE(YEAR(O40),MONTH(O40)+1,DAY(0)),O40,DATE(YEAR(O40), MONTH(O40),0)),O40,"D"))/30,1))/12,1))))</f>
        <v>0</v>
      </c>
      <c r="AC40" s="48">
        <f t="shared" ref="AC40:AC47" si="1">IF(K40="",0,+IF(OR(ISBLANK(K40),ISBLANK(O40),ISBLANK(O40),K40&gt;O40),"",IF(AND(YEAR(K40)=YEAR(O40), MONTH(K40)=MONTH(O40),NOT(AND(DAY(K40)=1,O40=DATE(YEAR(O40),MONTH(O40+1),DAY(0))))),0,MOD(IF(IF(DAY(K40)=1, K40,DATE(YEAR(K40),MONTH(K40)+1,1))&lt;IF(O40= DATE(YEAR(O40),MONTH(O40)+1,DAY(0)), O40, DATE(YEAR(O40), MONTH(O40),1)),DATEDIF(IF(DAY(K40)=1, K40,DATE(YEAR(K40),MONTH(K40)+1,1)),IF(O40= DATE(YEAR(O40),MONTH(O40)+1,DAY(0)), O40+1, DATE(YEAR(O40), MONTH(O40),1)),"M"),0) + FLOOR((DATEDIF(K40,IF(DAY(K40)=1,K40,DATE(YEAR(K40),MONTH(K40)+1,1)),"D") + DATEDIF(IF(O40=DATE(YEAR(O40),MONTH(O40)+1,DAY(0)),O40,DATE(YEAR(O40), MONTH(O40),0)),O40,"D"))/30,1),12))))</f>
        <v>0</v>
      </c>
      <c r="AD40" s="47">
        <f t="shared" ref="AD40:AD47" si="2">IF(K40="",0,+IF(OR(ISBLANK(K40),ISBLANK(O40),ISBLANK(O40),K40&gt;O40),"",IF(AND(YEAR(K40)=YEAR(O40), MONTH(K40)=MONTH(O40),NOT(AND(DAY(K40)=1,O40=DATE(YEAR(O40),MONTH(O40+1),DAY(0))))),DATEDIF(K40,O40,"D")+1, MOD(DATEDIF(K40,IF(DAY(K40)=1,K40,DATE(YEAR(K40),MONTH(K40)+1,1)),"D") + DATEDIF(IF(O40=DATE(YEAR(O40),MONTH(O40)+1,DAY(0)),O40,DATE(YEAR(O40), MONTH(O40),0)),O40,"D"),30))))</f>
        <v>0</v>
      </c>
      <c r="AE40" s="46"/>
      <c r="AF40" s="46"/>
      <c r="AG40" s="46"/>
      <c r="AH40" s="46"/>
    </row>
    <row r="41" spans="1:34" ht="17.100000000000001" customHeight="1">
      <c r="A41" s="25"/>
      <c r="B41" s="327"/>
      <c r="C41" s="327"/>
      <c r="D41" s="327"/>
      <c r="E41" s="327"/>
      <c r="F41" s="327"/>
      <c r="G41" s="327"/>
      <c r="H41" s="327"/>
      <c r="I41" s="327"/>
      <c r="J41" s="327"/>
      <c r="K41" s="328"/>
      <c r="L41" s="329"/>
      <c r="M41" s="329"/>
      <c r="N41" s="329"/>
      <c r="O41" s="330"/>
      <c r="P41" s="331"/>
      <c r="Q41" s="332"/>
      <c r="R41" s="332"/>
      <c r="S41" s="332"/>
      <c r="T41" s="332"/>
      <c r="U41" s="332"/>
      <c r="V41" s="332"/>
      <c r="W41" s="332"/>
      <c r="X41" s="332"/>
      <c r="Z41" s="45"/>
      <c r="AA41" s="45"/>
      <c r="AB41" s="47">
        <f t="shared" si="0"/>
        <v>0</v>
      </c>
      <c r="AC41" s="48">
        <f t="shared" si="1"/>
        <v>0</v>
      </c>
      <c r="AD41" s="47">
        <f t="shared" si="2"/>
        <v>0</v>
      </c>
      <c r="AE41" s="46"/>
      <c r="AF41" s="46"/>
      <c r="AG41" s="46"/>
      <c r="AH41" s="46"/>
    </row>
    <row r="42" spans="1:34" ht="17.100000000000001" customHeight="1">
      <c r="A42" s="25"/>
      <c r="B42" s="327"/>
      <c r="C42" s="327"/>
      <c r="D42" s="327"/>
      <c r="E42" s="327"/>
      <c r="F42" s="327"/>
      <c r="G42" s="327"/>
      <c r="H42" s="327"/>
      <c r="I42" s="327"/>
      <c r="J42" s="327"/>
      <c r="K42" s="328"/>
      <c r="L42" s="329"/>
      <c r="M42" s="329"/>
      <c r="N42" s="329"/>
      <c r="O42" s="330"/>
      <c r="P42" s="331"/>
      <c r="Q42" s="332"/>
      <c r="R42" s="332"/>
      <c r="S42" s="332"/>
      <c r="T42" s="332"/>
      <c r="U42" s="332"/>
      <c r="V42" s="332"/>
      <c r="W42" s="332"/>
      <c r="X42" s="332"/>
      <c r="Z42" s="45"/>
      <c r="AA42" s="45"/>
      <c r="AB42" s="47">
        <f t="shared" si="0"/>
        <v>0</v>
      </c>
      <c r="AC42" s="48">
        <f t="shared" si="1"/>
        <v>0</v>
      </c>
      <c r="AD42" s="47">
        <f t="shared" si="2"/>
        <v>0</v>
      </c>
      <c r="AE42" s="46"/>
      <c r="AF42" s="46"/>
      <c r="AG42" s="46"/>
      <c r="AH42" s="46"/>
    </row>
    <row r="43" spans="1:34" ht="17.100000000000001" customHeight="1">
      <c r="A43" s="25"/>
      <c r="B43" s="327"/>
      <c r="C43" s="327"/>
      <c r="D43" s="327"/>
      <c r="E43" s="327"/>
      <c r="F43" s="327"/>
      <c r="G43" s="327"/>
      <c r="H43" s="327"/>
      <c r="I43" s="327"/>
      <c r="J43" s="327"/>
      <c r="K43" s="328"/>
      <c r="L43" s="329"/>
      <c r="M43" s="329"/>
      <c r="N43" s="329"/>
      <c r="O43" s="330"/>
      <c r="P43" s="331"/>
      <c r="Q43" s="332"/>
      <c r="R43" s="332"/>
      <c r="S43" s="332"/>
      <c r="T43" s="332"/>
      <c r="U43" s="332"/>
      <c r="V43" s="332"/>
      <c r="W43" s="332"/>
      <c r="X43" s="332"/>
      <c r="Z43" s="45"/>
      <c r="AA43" s="45"/>
      <c r="AB43" s="47">
        <f t="shared" si="0"/>
        <v>0</v>
      </c>
      <c r="AC43" s="48">
        <f t="shared" si="1"/>
        <v>0</v>
      </c>
      <c r="AD43" s="47">
        <f t="shared" si="2"/>
        <v>0</v>
      </c>
      <c r="AE43" s="46"/>
      <c r="AF43" s="46"/>
      <c r="AG43" s="46"/>
      <c r="AH43" s="46"/>
    </row>
    <row r="44" spans="1:34" ht="17.100000000000001" customHeight="1">
      <c r="A44" s="25"/>
      <c r="B44" s="327"/>
      <c r="C44" s="327"/>
      <c r="D44" s="327"/>
      <c r="E44" s="327"/>
      <c r="F44" s="327"/>
      <c r="G44" s="327"/>
      <c r="H44" s="327"/>
      <c r="I44" s="327"/>
      <c r="J44" s="327"/>
      <c r="K44" s="328"/>
      <c r="L44" s="329"/>
      <c r="M44" s="329"/>
      <c r="N44" s="329"/>
      <c r="O44" s="330"/>
      <c r="P44" s="331"/>
      <c r="Q44" s="332"/>
      <c r="R44" s="332"/>
      <c r="S44" s="332"/>
      <c r="T44" s="332"/>
      <c r="U44" s="332"/>
      <c r="V44" s="332"/>
      <c r="W44" s="332"/>
      <c r="X44" s="332"/>
      <c r="Z44" s="45"/>
      <c r="AA44" s="45"/>
      <c r="AB44" s="47">
        <f t="shared" si="0"/>
        <v>0</v>
      </c>
      <c r="AC44" s="48">
        <f t="shared" si="1"/>
        <v>0</v>
      </c>
      <c r="AD44" s="47">
        <f t="shared" si="2"/>
        <v>0</v>
      </c>
      <c r="AE44" s="46"/>
      <c r="AF44" s="46"/>
      <c r="AG44" s="46"/>
      <c r="AH44" s="46"/>
    </row>
    <row r="45" spans="1:34" ht="17.100000000000001" customHeight="1">
      <c r="A45" s="25"/>
      <c r="B45" s="327"/>
      <c r="C45" s="327"/>
      <c r="D45" s="327"/>
      <c r="E45" s="327"/>
      <c r="F45" s="327"/>
      <c r="G45" s="327"/>
      <c r="H45" s="327"/>
      <c r="I45" s="327"/>
      <c r="J45" s="327"/>
      <c r="K45" s="328"/>
      <c r="L45" s="329"/>
      <c r="M45" s="329"/>
      <c r="N45" s="329"/>
      <c r="O45" s="330"/>
      <c r="P45" s="331"/>
      <c r="Q45" s="332"/>
      <c r="R45" s="332"/>
      <c r="S45" s="332"/>
      <c r="T45" s="332"/>
      <c r="U45" s="332"/>
      <c r="V45" s="332"/>
      <c r="W45" s="332"/>
      <c r="X45" s="332"/>
      <c r="Z45" s="45"/>
      <c r="AA45" s="45"/>
      <c r="AB45" s="47">
        <f t="shared" si="0"/>
        <v>0</v>
      </c>
      <c r="AC45" s="48">
        <f t="shared" si="1"/>
        <v>0</v>
      </c>
      <c r="AD45" s="47">
        <f t="shared" si="2"/>
        <v>0</v>
      </c>
      <c r="AE45" s="46"/>
      <c r="AF45" s="46"/>
      <c r="AG45" s="46"/>
      <c r="AH45" s="46"/>
    </row>
    <row r="46" spans="1:34" ht="17.100000000000001" customHeight="1">
      <c r="A46" s="25"/>
      <c r="B46" s="327"/>
      <c r="C46" s="327"/>
      <c r="D46" s="327"/>
      <c r="E46" s="327"/>
      <c r="F46" s="327"/>
      <c r="G46" s="327"/>
      <c r="H46" s="327"/>
      <c r="I46" s="327"/>
      <c r="J46" s="327"/>
      <c r="K46" s="328"/>
      <c r="L46" s="329"/>
      <c r="M46" s="329"/>
      <c r="N46" s="329"/>
      <c r="O46" s="330"/>
      <c r="P46" s="331"/>
      <c r="Q46" s="332"/>
      <c r="R46" s="332"/>
      <c r="S46" s="332"/>
      <c r="T46" s="332"/>
      <c r="U46" s="332"/>
      <c r="V46" s="332"/>
      <c r="W46" s="332"/>
      <c r="X46" s="332"/>
      <c r="Z46" s="45"/>
      <c r="AA46" s="45"/>
      <c r="AB46" s="47">
        <f t="shared" si="0"/>
        <v>0</v>
      </c>
      <c r="AC46" s="48">
        <f t="shared" si="1"/>
        <v>0</v>
      </c>
      <c r="AD46" s="47">
        <f t="shared" si="2"/>
        <v>0</v>
      </c>
      <c r="AE46" s="46"/>
      <c r="AF46" s="46"/>
      <c r="AG46" s="46"/>
      <c r="AH46" s="46"/>
    </row>
    <row r="47" spans="1:34" ht="17.100000000000001" customHeight="1">
      <c r="A47" s="25"/>
      <c r="B47" s="323"/>
      <c r="C47" s="323"/>
      <c r="D47" s="323"/>
      <c r="E47" s="323"/>
      <c r="F47" s="323"/>
      <c r="G47" s="323"/>
      <c r="H47" s="323"/>
      <c r="I47" s="323"/>
      <c r="J47" s="323"/>
      <c r="K47" s="324"/>
      <c r="L47" s="324"/>
      <c r="M47" s="324"/>
      <c r="N47" s="324"/>
      <c r="O47" s="325"/>
      <c r="P47" s="325"/>
      <c r="Q47" s="326"/>
      <c r="R47" s="326"/>
      <c r="S47" s="326"/>
      <c r="T47" s="326"/>
      <c r="U47" s="326"/>
      <c r="V47" s="326"/>
      <c r="W47" s="326"/>
      <c r="X47" s="326"/>
      <c r="Z47" s="45"/>
      <c r="AA47" s="45"/>
      <c r="AB47" s="47">
        <f t="shared" si="0"/>
        <v>0</v>
      </c>
      <c r="AC47" s="48">
        <f t="shared" si="1"/>
        <v>0</v>
      </c>
      <c r="AD47" s="47">
        <f t="shared" si="2"/>
        <v>0</v>
      </c>
      <c r="AE47" s="46"/>
      <c r="AF47" s="46"/>
      <c r="AG47" s="46"/>
      <c r="AH47" s="46"/>
    </row>
    <row r="48" spans="1:34" ht="15.75" thickBot="1">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11"/>
      <c r="Z48" s="50">
        <f>+YEAR(B61)</f>
        <v>1900</v>
      </c>
      <c r="AA48" s="45"/>
      <c r="AB48" s="51">
        <f>SUM(AB39:AB47) + FLOOR((SUM(AC39:AC47) + FLOOR(SUM(AD39:AD47)/30,1))/12,1)</f>
        <v>0</v>
      </c>
      <c r="AC48" s="52">
        <f>MOD((SUM(AC39:AC47) + FLOOR(SUM(AD39:AD47)/30,1)),12)</f>
        <v>0</v>
      </c>
      <c r="AD48" s="52">
        <f>MOD((SUM(AD30:AD47) + FLOOR(SUM(AE30:AE47)/30,1)),12)</f>
        <v>0</v>
      </c>
      <c r="AE48" s="321"/>
      <c r="AF48" s="321"/>
      <c r="AG48" s="322"/>
      <c r="AH48" s="46"/>
    </row>
    <row r="49" spans="1:34" ht="18.75" customHeight="1" thickTop="1">
      <c r="A49" s="9" t="s">
        <v>193</v>
      </c>
      <c r="B49" s="53" t="s">
        <v>144</v>
      </c>
      <c r="C49" s="54"/>
      <c r="D49" s="54"/>
      <c r="E49" s="54"/>
      <c r="F49" s="54"/>
      <c r="G49" s="54"/>
      <c r="H49" s="54"/>
      <c r="I49" s="54"/>
      <c r="J49" s="300"/>
      <c r="K49" s="300"/>
      <c r="L49" s="300"/>
      <c r="M49" s="300"/>
      <c r="N49" s="300"/>
      <c r="O49" s="300"/>
      <c r="P49" s="300"/>
      <c r="Q49" s="300"/>
      <c r="R49" s="300"/>
      <c r="S49" s="300"/>
      <c r="T49" s="300"/>
      <c r="U49" s="300"/>
      <c r="V49" s="300"/>
      <c r="W49" s="300"/>
      <c r="X49" s="218"/>
      <c r="Z49" s="45"/>
      <c r="AA49" s="45"/>
      <c r="AB49" s="46"/>
      <c r="AC49" s="46"/>
      <c r="AD49" s="46"/>
      <c r="AE49" s="46"/>
      <c r="AF49" s="46"/>
      <c r="AG49" s="46"/>
      <c r="AH49" s="46"/>
    </row>
    <row r="50" spans="1:34" ht="16.5" customHeight="1">
      <c r="B50" s="286" t="s">
        <v>2</v>
      </c>
      <c r="C50" s="218"/>
      <c r="D50" s="286" t="s">
        <v>3</v>
      </c>
      <c r="E50" s="300"/>
      <c r="F50" s="300"/>
      <c r="G50" s="218"/>
      <c r="H50" s="219" t="s">
        <v>4</v>
      </c>
      <c r="I50" s="220"/>
      <c r="J50" s="55" t="s">
        <v>5</v>
      </c>
      <c r="K50" s="219" t="s">
        <v>18</v>
      </c>
      <c r="L50" s="301"/>
      <c r="M50" s="220"/>
      <c r="N50" s="286" t="s">
        <v>16</v>
      </c>
      <c r="O50" s="300"/>
      <c r="P50" s="300"/>
      <c r="Q50" s="300"/>
      <c r="R50" s="300"/>
      <c r="S50" s="300"/>
      <c r="T50" s="300"/>
      <c r="U50" s="300"/>
      <c r="V50" s="300"/>
      <c r="W50" s="300"/>
      <c r="X50" s="218"/>
      <c r="Z50" s="45"/>
      <c r="AA50" s="45">
        <v>41274</v>
      </c>
      <c r="AB50" s="46"/>
      <c r="AC50" s="46"/>
      <c r="AD50" s="46"/>
      <c r="AE50" s="46"/>
      <c r="AF50" s="45">
        <v>41275</v>
      </c>
      <c r="AG50" s="45"/>
      <c r="AH50" s="46"/>
    </row>
    <row r="51" spans="1:34">
      <c r="B51" s="264" t="str">
        <f t="shared" ref="B51:B57" si="3">IF(K40="","",+IF(AND(AL39=0,AM39=0,AN39=2),"",O39+1))</f>
        <v/>
      </c>
      <c r="C51" s="265"/>
      <c r="D51" s="264" t="str">
        <f t="shared" ref="D51:D57" si="4">IF(K40="","",+IF(AND(AL39=0,AM39=0,AN39=2),"",K40-1))</f>
        <v/>
      </c>
      <c r="E51" s="266"/>
      <c r="F51" s="266"/>
      <c r="G51" s="265"/>
      <c r="H51" s="315" t="str">
        <f>+IF(B51="","",+IF(OR(ISBLANK(B51),ISBLANK(D51),B51&gt;D51),"",IF(AND(YEAR(B51)=YEAR(D51),MONTH(B51)=MONTH(D51)),0,FLOOR((IF(IF(DAY(B51)=1, B51,DATE(YEAR(B51),MONTH(B51)+1,1))&lt;IF(D51= DATE(YEAR(D51),MONTH(D51)+1,DAY(0)), D51, DATE(YEAR(D51), MONTH(D51),1)),DATEDIF(IF(DAY(B51)=1, B51,DATE(YEAR(B51),MONTH(B51)+1,1)),IF(D51= DATE(YEAR(D51),MONTH(D51)+1,DAY(0)), D51+1, DATE(YEAR(D51), MONTH(D51),1)),"M"),0) + FLOOR((DATEDIF(B51,IF(DAY(B51)=1,B51,DATE(YEAR(B51),MONTH(B51)+1,1)),"D") + DATEDIF(IF(D51=DATE(YEAR(D51),MONTH(D51)+1,DAY(0)),D51,DATE(YEAR(D51), MONTH(D51),0)),D51,"D"))/30,1))/12,1))))</f>
        <v/>
      </c>
      <c r="I51" s="316"/>
      <c r="J51" s="1" t="str">
        <f>IF(B51="","",IF(OR(ISBLANK(B51),ISBLANK(D51),ISBLANK(D51),B51&gt;D51),"",IF(AND(YEAR(B51)=YEAR(D51), MONTH(B51)=MONTH(D51),NOT(AND(DAY(B51)=1,D51=DATE(YEAR(D51),MONTH(D51+1),DAY(0))))),0,MOD(IF(IF(DAY(B51)=1, B51,DATE(YEAR(B51),MONTH(B51)+1,1))&lt;IF(D51= DATE(YEAR(D51),MONTH(D51)+1,DAY(0)), D51, DATE(YEAR(D51), MONTH(D51),1)),DATEDIF(IF(DAY(B51)=1, B51,DATE(YEAR(B51),MONTH(B51)+1,1)),IF(D51= DATE(YEAR(D51),MONTH(D51)+1,DAY(0)), D51+1, DATE(YEAR(D51), MONTH(D51),1)),"M"),0) + FLOOR((DATEDIF(B51,IF(DAY(B51)=1,B51,DATE(YEAR(B51),MONTH(B51)+1,1)),"D") + DATEDIF(IF(D51=DATE(YEAR(D51),MONTH(D51)+1,DAY(0)),D51,DATE(YEAR(D51), MONTH(D51),0)),D51,"D"))/30,1),12))))</f>
        <v/>
      </c>
      <c r="K51" s="315" t="str">
        <f>IF(B51="","",IF(OR(ISBLANK(B51),ISBLANK(D51),ISBLANK(D51),B51&gt;D51),"",IF(AND(YEAR(B51)=YEAR(D51), MONTH(B51)=MONTH(D51),NOT(AND(DAY(B51)=1,D51=DATE(YEAR(D51),MONTH(D51+1),DAY(0))))),DATEDIF(B51,D51,"D")+1, MOD(DATEDIF(B51,IF(DAY(B51)=1,B51,DATE(YEAR(B51),MONTH(B51)+1,1)),"D") + DATEDIF(IF(D51=DATE(YEAR(D51),MONTH(D51)+1,DAY(0)),D51,DATE(YEAR(D51), MONTH(D51),0)),D51,"D"),30))))</f>
        <v/>
      </c>
      <c r="L51" s="317"/>
      <c r="M51" s="316"/>
      <c r="N51" s="318"/>
      <c r="O51" s="319"/>
      <c r="P51" s="319"/>
      <c r="Q51" s="319"/>
      <c r="R51" s="319"/>
      <c r="S51" s="319"/>
      <c r="T51" s="319"/>
      <c r="U51" s="319"/>
      <c r="V51" s="319"/>
      <c r="W51" s="319"/>
      <c r="X51" s="320"/>
      <c r="Z51" s="37" t="str">
        <f>IF($B51="","",+IF(AND(YEAR($B51)&lt;2013,YEAR($D51)&lt;2013),$B51,IF(AND(YEAR($B51)&lt;2013,YEAR($D51)&gt;2012),$B51,IF(AND(YEAR($B51)&gt;2012,YEAR($D51)&gt;2012),""))))</f>
        <v/>
      </c>
      <c r="AA51" s="37" t="str">
        <f>IF(Z51="","",+IF(YEAR($D51)&lt;2013,$D51,IF(AND(YEAR($B51)&lt;2013,YEAR($D51)&gt;2012),$AA$50)))</f>
        <v/>
      </c>
      <c r="AB51" s="49">
        <f>IF(Z51="",0,+IF(OR(ISBLANK(Z51),ISBLANK(AA51),Z51&gt;AA51),"",IF(AND(YEAR(Z51)=YEAR(AA51),MONTH(Z51)=MONTH(AA51)),0,FLOOR((IF(IF(DAY(Z51)=1, Z51,DATE(YEAR(Z51),MONTH(Z51)+1,1))&lt;IF(AA51= DATE(YEAR(AA51),MONTH(AA51)+1,DAY(0)), AA51, DATE(YEAR(AA51), MONTH(AA51),1)),DATEDIF(IF(DAY(Z51)=1, Z51,DATE(YEAR(Z51),MONTH(Z51)+1,1)),IF(AA51= DATE(YEAR(AA51),MONTH(AA51)+1,DAY(0)), AA51+1, DATE(YEAR(AA51), MONTH(AA51),1)),"M"),0) + FLOOR((DATEDIF(Z51,IF(DAY(Z51)=1,Z51,DATE(YEAR(Z51),MONTH(Z51)+1,1)),"D") + DATEDIF(IF(AA51=DATE(YEAR(AA51),MONTH(AA51)+1,DAY(0)),AA51,DATE(YEAR(AA51), MONTH(AA51),0)),AA51,"D"))/30,1))/12,1))))</f>
        <v>0</v>
      </c>
      <c r="AC51" s="56">
        <f>IF(Z51="",0,+IF(OR(ISBLANK(Z51),ISBLANK(AA51),ISBLANK(AA51),Z51&gt;AA51),"",IF(AND(YEAR(Z51)=YEAR(AA51), MONTH(Z51)=MONTH(AA51),NOT(AND(DAY(Z51)=1,AA51=DATE(YEAR(AA51),MONTH(AA51+1),DAY(0))))),0,MOD(IF(IF(DAY(Z51)=1, Z51,DATE(YEAR(Z51),MONTH(Z51)+1,1))&lt;IF(AA51= DATE(YEAR(AA51),MONTH(AA51)+1,DAY(0)), AA51, DATE(YEAR(AA51), MONTH(AA51),1)),DATEDIF(IF(DAY(Z51)=1, Z51,DATE(YEAR(Z51),MONTH(Z51)+1,1)),IF(AA51= DATE(YEAR(AA51),MONTH(AA51)+1,DAY(0)), AA51+1, DATE(YEAR(AA51), MONTH(AA51),1)),"M"),0) + FLOOR((DATEDIF(Z51,IF(DAY(Z51)=1,Z51,DATE(YEAR(Z51),MONTH(Z51)+1,1)),"D") + DATEDIF(IF(AA51=DATE(YEAR(AA51),MONTH(AA51)+1,DAY(0)),AA51,DATE(YEAR(AA51), MONTH(AA51),0)),AA51,"D"))/30,1),12))))</f>
        <v>0</v>
      </c>
      <c r="AD51" s="57">
        <f>IF(Z51="",0,+IF(OR(ISBLANK(Z51),ISBLANK(AA51),ISBLANK(AA51),Z51&gt;AA51),"",IF(AND(YEAR(Z51)=YEAR(AA51), MONTH(Z51)=MONTH(AA51),NOT(AND(DAY(Z51)=1,AA51=DATE(YEAR(AA51),MONTH(AA51+1),DAY(0))))),DATEDIF(Z51,AA51,"D")+1, MOD(DATEDIF(Z51,IF(DAY(Z51)=1,Z51,DATE(YEAR(Z51),MONTH(Z51)+1,1)),"D") + DATEDIF(IF(AA51=DATE(YEAR(AA51),MONTH(AA51)+1,DAY(0)),AA51,DATE(YEAR(AA51), MONTH(AA51),0)),AA51,"D"),30))))</f>
        <v>0</v>
      </c>
      <c r="AE51" s="46"/>
      <c r="AF51" s="37" t="str">
        <f>IF($B$61="","",+IF(AND(YEAR($B$61)&lt;2013,YEAR($D$61)&lt;2013),"",IF(AND(YEAR($B$61)&lt;2013,YEAR($D$61)&gt;2012),$AF$60,IF(AND(YEAR($B$61)&gt;2012,YEAR($D$61)&gt;2012),$B$61,""))))</f>
        <v/>
      </c>
      <c r="AG51" s="37" t="str">
        <f>IF($D$61="","",+IF(YEAR($D$61)&lt;2013,"",$D$61))</f>
        <v/>
      </c>
      <c r="AH51" s="49">
        <f>IF(AF51="",0,+IF(OR(ISBLANK(AF51),ISBLANK(AG51),AF51&gt;AG51),"",IF(AND(YEAR(AF51)=YEAR(AG51),MONTH(AF51)=MONTH(AG51)),0,FLOOR((IF(IF(DAY(AF51)=1, AF51,DATE(YEAR(AF51),MONTH(AF51)+1,1))&lt;IF(AG51= DATE(YEAR(AG51),MONTH(AG51)+1,DAY(0)), AG51, DATE(YEAR(AG51), MONTH(AG51),1)),DATEDIF(IF(DAY(AF51)=1, AF51,DATE(YEAR(AF51),MONTH(AF51)+1,1)),IF(AG51= DATE(YEAR(AG51),MONTH(AG51)+1,DAY(0)), AG51+1, DATE(YEAR(AG51), MONTH(AG51),1)),"M"),0) + FLOOR((DATEDIF(AF51,IF(DAY(AF51)=1,AF51,DATE(YEAR(AF51),MONTH(AF51)+1,1)),"D") + DATEDIF(IF(AG51=DATE(YEAR(AG51),MONTH(AG51)+1,DAY(0)),AG51,DATE(YEAR(AG51), MONTH(AG51),0)),AG51,"D"))/30,1))/12,1))))</f>
        <v>0</v>
      </c>
    </row>
    <row r="52" spans="1:34">
      <c r="B52" s="264" t="str">
        <f t="shared" si="3"/>
        <v/>
      </c>
      <c r="C52" s="265"/>
      <c r="D52" s="264" t="str">
        <f t="shared" si="4"/>
        <v/>
      </c>
      <c r="E52" s="266"/>
      <c r="F52" s="266"/>
      <c r="G52" s="265"/>
      <c r="H52" s="267" t="str">
        <f t="shared" ref="H52:H57" si="5">+IF(B52="","",+IF(OR(ISBLANK(B52),ISBLANK(D52),B52&gt;D52),"",IF(AND(YEAR(B52)=YEAR(D52),MONTH(B52)=MONTH(D52)),0,FLOOR((IF(IF(DAY(B52)=1, B52,DATE(YEAR(B52),MONTH(B52)+1,1))&lt;IF(D52= DATE(YEAR(D52),MONTH(D52)+1,DAY(0)), D52, DATE(YEAR(D52), MONTH(D52),1)),DATEDIF(IF(DAY(B52)=1, B52,DATE(YEAR(B52),MONTH(B52)+1,1)),IF(D52= DATE(YEAR(D52),MONTH(D52)+1,DAY(0)), D52+1, DATE(YEAR(D52), MONTH(D52),1)),"M"),0) + FLOOR((DATEDIF(B52,IF(DAY(B52)=1,B52,DATE(YEAR(B52),MONTH(B52)+1,1)),"D") + DATEDIF(IF(D52=DATE(YEAR(D52),MONTH(D52)+1,DAY(0)),D52,DATE(YEAR(D52), MONTH(D52),0)),D52,"D"))/30,1))/12,1))))</f>
        <v/>
      </c>
      <c r="I52" s="268"/>
      <c r="J52" s="2" t="str">
        <f t="shared" ref="J52:J57" si="6">IF(B52="","",IF(OR(ISBLANK(B52),ISBLANK(D52),ISBLANK(D52),B52&gt;D52),"",IF(AND(YEAR(B52)=YEAR(D52), MONTH(B52)=MONTH(D52),NOT(AND(DAY(B52)=1,D52=DATE(YEAR(D52),MONTH(D52+1),DAY(0))))),0,MOD(IF(IF(DAY(B52)=1, B52,DATE(YEAR(B52),MONTH(B52)+1,1))&lt;IF(D52= DATE(YEAR(D52),MONTH(D52)+1,DAY(0)), D52, DATE(YEAR(D52), MONTH(D52),1)),DATEDIF(IF(DAY(B52)=1, B52,DATE(YEAR(B52),MONTH(B52)+1,1)),IF(D52= DATE(YEAR(D52),MONTH(D52)+1,DAY(0)), D52+1, DATE(YEAR(D52), MONTH(D52),1)),"M"),0) + FLOOR((DATEDIF(B52,IF(DAY(B52)=1,B52,DATE(YEAR(B52),MONTH(B52)+1,1)),"D") + DATEDIF(IF(D52=DATE(YEAR(D52),MONTH(D52)+1,DAY(0)),D52,DATE(YEAR(D52), MONTH(D52),0)),D52,"D"))/30,1),12))))</f>
        <v/>
      </c>
      <c r="K52" s="267" t="str">
        <f t="shared" ref="K52:K57" si="7">IF(B52="","",IF(OR(ISBLANK(B52),ISBLANK(D52),ISBLANK(D52),B52&gt;D52),"",IF(AND(YEAR(B52)=YEAR(D52), MONTH(B52)=MONTH(D52),NOT(AND(DAY(B52)=1,D52=DATE(YEAR(D52),MONTH(D52+1),DAY(0))))),DATEDIF(B52,D52,"D")+1, MOD(DATEDIF(B52,IF(DAY(B52)=1,B52,DATE(YEAR(B52),MONTH(B52)+1,1)),"D") + DATEDIF(IF(D52=DATE(YEAR(D52),MONTH(D52)+1,DAY(0)),D52,DATE(YEAR(D52), MONTH(D52),0)),D52,"D"),30))))</f>
        <v/>
      </c>
      <c r="L52" s="269"/>
      <c r="M52" s="268"/>
      <c r="N52" s="270"/>
      <c r="O52" s="271"/>
      <c r="P52" s="271"/>
      <c r="Q52" s="271"/>
      <c r="R52" s="271"/>
      <c r="S52" s="271"/>
      <c r="T52" s="271"/>
      <c r="U52" s="271"/>
      <c r="V52" s="271"/>
      <c r="W52" s="271"/>
      <c r="X52" s="272"/>
      <c r="Z52" s="37" t="str">
        <f t="shared" ref="Z52:Z57" si="8">IF($B52="","",+IF(AND(YEAR($B52)&lt;2013,YEAR($D52)&lt;2013),$B52,IF(AND(YEAR($B52)&lt;2013,YEAR($D52)&gt;2012),$B52,IF(AND(YEAR($B52)&gt;2012,YEAR($D52)&gt;2012),""))))</f>
        <v/>
      </c>
      <c r="AA52" s="37" t="str">
        <f>IF(Z52="","",+IF(YEAR($D52)&lt;2013,$D52,IF(AND(YEAR($B52)&lt;2013,YEAR($D52)&gt;2012),$AA$50)))</f>
        <v/>
      </c>
      <c r="AB52" s="49">
        <f>IF(Z52="",0,+IF(OR(ISBLANK(Z52),ISBLANK(AA52),Z52&gt;AA52),"",IF(AND(YEAR(Z52)=YEAR(AA52),MONTH(Z52)=MONTH(AA52)),0,FLOOR((IF(IF(DAY(Z52)=1, Z52,DATE(YEAR(Z52),MONTH(Z52)+1,1))&lt;IF(AA52= DATE(YEAR(AA52),MONTH(AA52)+1,DAY(0)), AA52, DATE(YEAR(AA52), MONTH(AA52),1)),DATEDIF(IF(DAY(Z52)=1, Z52,DATE(YEAR(Z52),MONTH(Z52)+1,1)),IF(AA52= DATE(YEAR(AA52),MONTH(AA52)+1,DAY(0)), AA52+1, DATE(YEAR(AA52), MONTH(AA52),1)),"M"),0) + FLOOR((DATEDIF(Z52,IF(DAY(Z52)=1,Z52,DATE(YEAR(Z52),MONTH(Z52)+1,1)),"D") + DATEDIF(IF(AA52=DATE(YEAR(AA52),MONTH(AA52)+1,DAY(0)),AA52,DATE(YEAR(AA52), MONTH(AA52),0)),AA52,"D"))/30,1))/12,1))))</f>
        <v>0</v>
      </c>
      <c r="AC52" s="56">
        <f>IF(Z52="",0,+IF(OR(ISBLANK(Z52),ISBLANK(AA52),ISBLANK(AA52),Z52&gt;AA52),"",IF(AND(YEAR(Z52)=YEAR(AA52), MONTH(Z52)=MONTH(AA52),NOT(AND(DAY(Z52)=1,AA52=DATE(YEAR(AA52),MONTH(AA52+1),DAY(0))))),0,MOD(IF(IF(DAY(Z52)=1, Z52,DATE(YEAR(Z52),MONTH(Z52)+1,1))&lt;IF(AA52= DATE(YEAR(AA52),MONTH(AA52)+1,DAY(0)), AA52, DATE(YEAR(AA52), MONTH(AA52),1)),DATEDIF(IF(DAY(Z52)=1, Z52,DATE(YEAR(Z52),MONTH(Z52)+1,1)),IF(AA52= DATE(YEAR(AA52),MONTH(AA52)+1,DAY(0)), AA52+1, DATE(YEAR(AA52), MONTH(AA52),1)),"M"),0) + FLOOR((DATEDIF(Z52,IF(DAY(Z52)=1,Z52,DATE(YEAR(Z52),MONTH(Z52)+1,1)),"D") + DATEDIF(IF(AA52=DATE(YEAR(AA52),MONTH(AA52)+1,DAY(0)),AA52,DATE(YEAR(AA52), MONTH(AA52),0)),AA52,"D"))/30,1),12))))</f>
        <v>0</v>
      </c>
      <c r="AD52" s="57">
        <f>IF(Z52="",0,+IF(OR(ISBLANK(Z52),ISBLANK(AA52),ISBLANK(AA52),Z52&gt;AA52),"",IF(AND(YEAR(Z52)=YEAR(AA52), MONTH(Z52)=MONTH(AA52),NOT(AND(DAY(Z52)=1,AA52=DATE(YEAR(AA52),MONTH(AA52+1),DAY(0))))),DATEDIF(Z52,AA52,"D")+1, MOD(DATEDIF(Z52,IF(DAY(Z52)=1,Z52,DATE(YEAR(Z52),MONTH(Z52)+1,1)),"D") + DATEDIF(IF(AA52=DATE(YEAR(AA52),MONTH(AA52)+1,DAY(0)),AA52,DATE(YEAR(AA52), MONTH(AA52),0)),AA52,"D"),30))))</f>
        <v>0</v>
      </c>
      <c r="AE52" s="46"/>
      <c r="AF52" s="46"/>
      <c r="AG52" s="46"/>
      <c r="AH52" s="46"/>
    </row>
    <row r="53" spans="1:34">
      <c r="B53" s="264" t="str">
        <f t="shared" si="3"/>
        <v/>
      </c>
      <c r="C53" s="265"/>
      <c r="D53" s="264" t="str">
        <f t="shared" si="4"/>
        <v/>
      </c>
      <c r="E53" s="266"/>
      <c r="F53" s="266"/>
      <c r="G53" s="265"/>
      <c r="H53" s="267" t="str">
        <f t="shared" si="5"/>
        <v/>
      </c>
      <c r="I53" s="268"/>
      <c r="J53" s="2" t="str">
        <f t="shared" si="6"/>
        <v/>
      </c>
      <c r="K53" s="267" t="str">
        <f t="shared" si="7"/>
        <v/>
      </c>
      <c r="L53" s="269"/>
      <c r="M53" s="268"/>
      <c r="N53" s="270"/>
      <c r="O53" s="271"/>
      <c r="P53" s="271"/>
      <c r="Q53" s="271"/>
      <c r="R53" s="271"/>
      <c r="S53" s="271"/>
      <c r="T53" s="271"/>
      <c r="U53" s="271"/>
      <c r="V53" s="271"/>
      <c r="W53" s="271"/>
      <c r="X53" s="272"/>
      <c r="Z53" s="37" t="str">
        <f t="shared" si="8"/>
        <v/>
      </c>
      <c r="AA53" s="37" t="str">
        <f t="shared" ref="AA53:AA57" si="9">IF(Z53="","",+IF(YEAR($D53)&lt;2013,$D53,IF(AND(YEAR($B53)&lt;2013,YEAR($D53)&gt;2012),$AA$50)))</f>
        <v/>
      </c>
      <c r="AB53" s="49">
        <f t="shared" ref="AB53:AB57" si="10">IF(Z53="",0,+IF(OR(ISBLANK(Z53),ISBLANK(AA53),Z53&gt;AA53),"",IF(AND(YEAR(Z53)=YEAR(AA53),MONTH(Z53)=MONTH(AA53)),0,FLOOR((IF(IF(DAY(Z53)=1, Z53,DATE(YEAR(Z53),MONTH(Z53)+1,1))&lt;IF(AA53= DATE(YEAR(AA53),MONTH(AA53)+1,DAY(0)), AA53, DATE(YEAR(AA53), MONTH(AA53),1)),DATEDIF(IF(DAY(Z53)=1, Z53,DATE(YEAR(Z53),MONTH(Z53)+1,1)),IF(AA53= DATE(YEAR(AA53),MONTH(AA53)+1,DAY(0)), AA53+1, DATE(YEAR(AA53), MONTH(AA53),1)),"M"),0) + FLOOR((DATEDIF(Z53,IF(DAY(Z53)=1,Z53,DATE(YEAR(Z53),MONTH(Z53)+1,1)),"D") + DATEDIF(IF(AA53=DATE(YEAR(AA53),MONTH(AA53)+1,DAY(0)),AA53,DATE(YEAR(AA53), MONTH(AA53),0)),AA53,"D"))/30,1))/12,1))))</f>
        <v>0</v>
      </c>
      <c r="AC53" s="56">
        <f t="shared" ref="AC53:AC57" si="11">IF(Z53="",0,+IF(OR(ISBLANK(Z53),ISBLANK(AA53),ISBLANK(AA53),Z53&gt;AA53),"",IF(AND(YEAR(Z53)=YEAR(AA53), MONTH(Z53)=MONTH(AA53),NOT(AND(DAY(Z53)=1,AA53=DATE(YEAR(AA53),MONTH(AA53+1),DAY(0))))),0,MOD(IF(IF(DAY(Z53)=1, Z53,DATE(YEAR(Z53),MONTH(Z53)+1,1))&lt;IF(AA53= DATE(YEAR(AA53),MONTH(AA53)+1,DAY(0)), AA53, DATE(YEAR(AA53), MONTH(AA53),1)),DATEDIF(IF(DAY(Z53)=1, Z53,DATE(YEAR(Z53),MONTH(Z53)+1,1)),IF(AA53= DATE(YEAR(AA53),MONTH(AA53)+1,DAY(0)), AA53+1, DATE(YEAR(AA53), MONTH(AA53),1)),"M"),0) + FLOOR((DATEDIF(Z53,IF(DAY(Z53)=1,Z53,DATE(YEAR(Z53),MONTH(Z53)+1,1)),"D") + DATEDIF(IF(AA53=DATE(YEAR(AA53),MONTH(AA53)+1,DAY(0)),AA53,DATE(YEAR(AA53), MONTH(AA53),0)),AA53,"D"))/30,1),12))))</f>
        <v>0</v>
      </c>
      <c r="AD53" s="57">
        <f t="shared" ref="AD53:AD57" si="12">IF(Z53="",0,+IF(OR(ISBLANK(Z53),ISBLANK(AA53),ISBLANK(AA53),Z53&gt;AA53),"",IF(AND(YEAR(Z53)=YEAR(AA53), MONTH(Z53)=MONTH(AA53),NOT(AND(DAY(Z53)=1,AA53=DATE(YEAR(AA53),MONTH(AA53+1),DAY(0))))),DATEDIF(Z53,AA53,"D")+1, MOD(DATEDIF(Z53,IF(DAY(Z53)=1,Z53,DATE(YEAR(Z53),MONTH(Z53)+1,1)),"D") + DATEDIF(IF(AA53=DATE(YEAR(AA53),MONTH(AA53)+1,DAY(0)),AA53,DATE(YEAR(AA53), MONTH(AA53),0)),AA53,"D"),30))))</f>
        <v>0</v>
      </c>
      <c r="AE53" s="46"/>
      <c r="AF53" s="46"/>
      <c r="AG53" s="46"/>
      <c r="AH53" s="46"/>
    </row>
    <row r="54" spans="1:34">
      <c r="B54" s="264" t="str">
        <f t="shared" si="3"/>
        <v/>
      </c>
      <c r="C54" s="265"/>
      <c r="D54" s="264" t="str">
        <f t="shared" si="4"/>
        <v/>
      </c>
      <c r="E54" s="266"/>
      <c r="F54" s="266"/>
      <c r="G54" s="265"/>
      <c r="H54" s="267" t="str">
        <f t="shared" si="5"/>
        <v/>
      </c>
      <c r="I54" s="268"/>
      <c r="J54" s="2" t="str">
        <f t="shared" si="6"/>
        <v/>
      </c>
      <c r="K54" s="267" t="str">
        <f t="shared" si="7"/>
        <v/>
      </c>
      <c r="L54" s="269"/>
      <c r="M54" s="268"/>
      <c r="N54" s="270"/>
      <c r="O54" s="271"/>
      <c r="P54" s="271"/>
      <c r="Q54" s="271"/>
      <c r="R54" s="271"/>
      <c r="S54" s="271"/>
      <c r="T54" s="271"/>
      <c r="U54" s="271"/>
      <c r="V54" s="271"/>
      <c r="W54" s="271"/>
      <c r="X54" s="272"/>
      <c r="Z54" s="37" t="str">
        <f t="shared" si="8"/>
        <v/>
      </c>
      <c r="AA54" s="37" t="str">
        <f t="shared" si="9"/>
        <v/>
      </c>
      <c r="AB54" s="49">
        <f t="shared" si="10"/>
        <v>0</v>
      </c>
      <c r="AC54" s="56">
        <f t="shared" si="11"/>
        <v>0</v>
      </c>
      <c r="AD54" s="57">
        <f t="shared" si="12"/>
        <v>0</v>
      </c>
      <c r="AE54" s="46"/>
      <c r="AF54" s="46"/>
      <c r="AG54" s="46"/>
      <c r="AH54" s="46"/>
    </row>
    <row r="55" spans="1:34">
      <c r="B55" s="264" t="str">
        <f t="shared" si="3"/>
        <v/>
      </c>
      <c r="C55" s="265"/>
      <c r="D55" s="264" t="str">
        <f t="shared" si="4"/>
        <v/>
      </c>
      <c r="E55" s="266"/>
      <c r="F55" s="266"/>
      <c r="G55" s="265"/>
      <c r="H55" s="267" t="str">
        <f t="shared" si="5"/>
        <v/>
      </c>
      <c r="I55" s="268"/>
      <c r="J55" s="2" t="str">
        <f t="shared" si="6"/>
        <v/>
      </c>
      <c r="K55" s="267" t="str">
        <f t="shared" si="7"/>
        <v/>
      </c>
      <c r="L55" s="269"/>
      <c r="M55" s="268"/>
      <c r="N55" s="270"/>
      <c r="O55" s="271"/>
      <c r="P55" s="271"/>
      <c r="Q55" s="271"/>
      <c r="R55" s="271"/>
      <c r="S55" s="271"/>
      <c r="T55" s="271"/>
      <c r="U55" s="271"/>
      <c r="V55" s="271"/>
      <c r="W55" s="271"/>
      <c r="X55" s="272"/>
      <c r="Z55" s="37" t="str">
        <f t="shared" si="8"/>
        <v/>
      </c>
      <c r="AA55" s="37" t="str">
        <f t="shared" si="9"/>
        <v/>
      </c>
      <c r="AB55" s="49">
        <f t="shared" si="10"/>
        <v>0</v>
      </c>
      <c r="AC55" s="56">
        <f t="shared" si="11"/>
        <v>0</v>
      </c>
      <c r="AD55" s="57">
        <f t="shared" si="12"/>
        <v>0</v>
      </c>
      <c r="AE55" s="46"/>
      <c r="AF55" s="46"/>
      <c r="AG55" s="46"/>
      <c r="AH55" s="46"/>
    </row>
    <row r="56" spans="1:34">
      <c r="B56" s="264" t="str">
        <f t="shared" si="3"/>
        <v/>
      </c>
      <c r="C56" s="265"/>
      <c r="D56" s="264" t="str">
        <f t="shared" si="4"/>
        <v/>
      </c>
      <c r="E56" s="266"/>
      <c r="F56" s="266"/>
      <c r="G56" s="265"/>
      <c r="H56" s="267" t="str">
        <f t="shared" si="5"/>
        <v/>
      </c>
      <c r="I56" s="268"/>
      <c r="J56" s="2" t="str">
        <f t="shared" si="6"/>
        <v/>
      </c>
      <c r="K56" s="267" t="str">
        <f t="shared" si="7"/>
        <v/>
      </c>
      <c r="L56" s="269"/>
      <c r="M56" s="268"/>
      <c r="N56" s="270"/>
      <c r="O56" s="271"/>
      <c r="P56" s="271"/>
      <c r="Q56" s="271"/>
      <c r="R56" s="271"/>
      <c r="S56" s="271"/>
      <c r="T56" s="271"/>
      <c r="U56" s="271"/>
      <c r="V56" s="271"/>
      <c r="W56" s="271"/>
      <c r="X56" s="272"/>
      <c r="Z56" s="37" t="str">
        <f t="shared" si="8"/>
        <v/>
      </c>
      <c r="AA56" s="37" t="str">
        <f t="shared" si="9"/>
        <v/>
      </c>
      <c r="AB56" s="49">
        <f t="shared" si="10"/>
        <v>0</v>
      </c>
      <c r="AC56" s="56">
        <f t="shared" si="11"/>
        <v>0</v>
      </c>
      <c r="AD56" s="57">
        <f t="shared" si="12"/>
        <v>0</v>
      </c>
      <c r="AE56" s="46"/>
      <c r="AF56" s="46"/>
      <c r="AG56" s="46"/>
      <c r="AH56" s="46"/>
    </row>
    <row r="57" spans="1:34" ht="19.5" customHeight="1">
      <c r="B57" s="289" t="str">
        <f t="shared" si="3"/>
        <v/>
      </c>
      <c r="C57" s="290"/>
      <c r="D57" s="289" t="str">
        <f t="shared" si="4"/>
        <v/>
      </c>
      <c r="E57" s="309"/>
      <c r="F57" s="309"/>
      <c r="G57" s="290"/>
      <c r="H57" s="310" t="str">
        <f t="shared" si="5"/>
        <v/>
      </c>
      <c r="I57" s="311"/>
      <c r="J57" s="7" t="str">
        <f t="shared" si="6"/>
        <v/>
      </c>
      <c r="K57" s="312" t="str">
        <f t="shared" si="7"/>
        <v/>
      </c>
      <c r="L57" s="313"/>
      <c r="M57" s="314"/>
      <c r="N57" s="242"/>
      <c r="O57" s="243"/>
      <c r="P57" s="243"/>
      <c r="Q57" s="243"/>
      <c r="R57" s="243"/>
      <c r="S57" s="243"/>
      <c r="T57" s="243"/>
      <c r="U57" s="243"/>
      <c r="V57" s="243"/>
      <c r="W57" s="243"/>
      <c r="X57" s="244"/>
      <c r="Z57" s="37" t="str">
        <f t="shared" si="8"/>
        <v/>
      </c>
      <c r="AA57" s="37" t="str">
        <f t="shared" si="9"/>
        <v/>
      </c>
      <c r="AB57" s="49">
        <f t="shared" si="10"/>
        <v>0</v>
      </c>
      <c r="AC57" s="56">
        <f t="shared" si="11"/>
        <v>0</v>
      </c>
      <c r="AD57" s="58">
        <f t="shared" si="12"/>
        <v>0</v>
      </c>
      <c r="AE57" s="46"/>
      <c r="AF57" s="46"/>
      <c r="AG57" s="46"/>
      <c r="AH57" s="46"/>
    </row>
    <row r="58" spans="1:34" ht="18.75" customHeight="1">
      <c r="B58" s="59"/>
      <c r="C58" s="59"/>
      <c r="D58" s="302" t="s">
        <v>37</v>
      </c>
      <c r="E58" s="302"/>
      <c r="F58" s="302"/>
      <c r="G58" s="303"/>
      <c r="H58" s="284">
        <f>SUM(H51:H57) + FLOOR((SUM(J51:J57) + FLOOR(SUM(K51:K57)/30,1))/12,1)</f>
        <v>0</v>
      </c>
      <c r="I58" s="284"/>
      <c r="J58" s="60">
        <f>MOD((SUM(J51:J57) + FLOOR(SUM(K51:K57)/30,1)),12)</f>
        <v>0</v>
      </c>
      <c r="K58" s="304">
        <f>MOD(SUM(K51:K57),30)</f>
        <v>0</v>
      </c>
      <c r="L58" s="305"/>
      <c r="M58" s="306"/>
      <c r="N58" s="307"/>
      <c r="O58" s="308"/>
      <c r="P58" s="308"/>
      <c r="Q58" s="308"/>
      <c r="R58" s="308"/>
      <c r="S58" s="308"/>
      <c r="T58" s="308"/>
      <c r="U58" s="308"/>
      <c r="V58" s="308"/>
      <c r="W58" s="308"/>
      <c r="X58" s="308"/>
      <c r="Z58" s="45"/>
      <c r="AA58" s="45"/>
      <c r="AB58" s="61"/>
      <c r="AC58" s="62"/>
      <c r="AD58" s="63"/>
      <c r="AE58" s="46"/>
      <c r="AF58" s="46"/>
      <c r="AG58" s="46"/>
      <c r="AH58" s="46"/>
    </row>
    <row r="59" spans="1:34" ht="17.25" customHeight="1">
      <c r="A59" s="27" t="s">
        <v>194</v>
      </c>
      <c r="B59" s="53" t="s">
        <v>160</v>
      </c>
      <c r="C59" s="54"/>
      <c r="D59" s="54"/>
      <c r="E59" s="54"/>
      <c r="F59" s="54"/>
      <c r="G59" s="54"/>
      <c r="H59" s="54"/>
      <c r="I59" s="54"/>
      <c r="J59" s="54"/>
      <c r="K59" s="54"/>
      <c r="L59" s="54"/>
      <c r="M59" s="54"/>
      <c r="N59" s="54"/>
      <c r="O59" s="54"/>
      <c r="P59" s="54"/>
      <c r="Q59" s="64"/>
      <c r="R59" s="54"/>
      <c r="S59" s="54"/>
      <c r="T59" s="54"/>
      <c r="U59" s="64"/>
      <c r="V59" s="64"/>
      <c r="W59" s="64"/>
      <c r="X59" s="65"/>
      <c r="Z59" s="45"/>
      <c r="AA59" s="45"/>
      <c r="AB59" s="46"/>
      <c r="AC59" s="46"/>
      <c r="AD59" s="46"/>
      <c r="AE59" s="46"/>
      <c r="AF59" s="46"/>
      <c r="AG59" s="46"/>
      <c r="AH59" s="46"/>
    </row>
    <row r="60" spans="1:34" ht="16.5" customHeight="1">
      <c r="B60" s="286" t="s">
        <v>2</v>
      </c>
      <c r="C60" s="218"/>
      <c r="D60" s="286" t="s">
        <v>3</v>
      </c>
      <c r="E60" s="300"/>
      <c r="F60" s="300"/>
      <c r="G60" s="218"/>
      <c r="H60" s="219" t="s">
        <v>4</v>
      </c>
      <c r="I60" s="220"/>
      <c r="J60" s="55" t="s">
        <v>5</v>
      </c>
      <c r="K60" s="219" t="s">
        <v>18</v>
      </c>
      <c r="L60" s="301"/>
      <c r="M60" s="220"/>
      <c r="N60" s="286" t="s">
        <v>16</v>
      </c>
      <c r="O60" s="300"/>
      <c r="P60" s="300"/>
      <c r="Q60" s="300"/>
      <c r="R60" s="300"/>
      <c r="S60" s="300"/>
      <c r="T60" s="300"/>
      <c r="U60" s="300"/>
      <c r="V60" s="300"/>
      <c r="W60" s="300"/>
      <c r="X60" s="218"/>
      <c r="Z60" s="45"/>
      <c r="AA60" s="45">
        <v>41274</v>
      </c>
      <c r="AB60" s="46"/>
      <c r="AC60" s="46"/>
      <c r="AD60" s="46"/>
      <c r="AE60" s="46"/>
      <c r="AF60" s="45">
        <v>41275</v>
      </c>
      <c r="AG60" s="45"/>
      <c r="AH60" s="46"/>
    </row>
    <row r="61" spans="1:34">
      <c r="B61" s="291"/>
      <c r="C61" s="292"/>
      <c r="D61" s="291"/>
      <c r="E61" s="293"/>
      <c r="F61" s="293"/>
      <c r="G61" s="292"/>
      <c r="H61" s="294" t="str">
        <f>+IF(OR(ISBLANK(B61),ISBLANK(D61),B61&gt;D61),"",IF(AND(YEAR(B61)=YEAR(D61),MONTH(B61)=MONTH(D61)),0,FLOOR((IF(IF(DAY(B61)=1,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MONTH(D61),0)),D61,"D"))/30,1))/12,1)))</f>
        <v/>
      </c>
      <c r="I61" s="295"/>
      <c r="J61" s="1" t="str">
        <f>+IF(OR(ISBLANK(B61),ISBLANK(D61),ISBLANK(D61),B61&gt;D61),"",IF(AND(YEAR(B61)=YEAR(D61), MONTH(B61)=MONTH(D61),NOT(AND(DAY(B61)=1,D61=DATE(YEAR(D61),MONTH(D61+1),DAY(0))))),0,MOD(IF(IF(DAY(B61)=1,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f>
        <v/>
      </c>
      <c r="K61" s="294" t="str">
        <f>+IF(OR(ISBLANK(B61),ISBLANK(D61),ISBLANK(D61),B61&gt;D61),"",IF(AND(YEAR(B61)=YEAR(D61), MONTH(B61)=MONTH(D61),NOT(AND(DAY(B61)=1,D61=DATE(YEAR(D61),MONTH(D61+1),DAY(0))))),DATEDIF(B61,D61,"D")+1, MOD(DATEDIF(B61,IF(DAY(B61)=1,B61,DATE(YEAR(B61),MONTH(B61)+1,1)),"D") + DATEDIF(IF(D61=DATE(YEAR(D61),MONTH(D61)+1,DAY(0)),D61,DATE(YEAR(D61), MONTH(D61),0)),D61,"D"),30)))</f>
        <v/>
      </c>
      <c r="L61" s="296"/>
      <c r="M61" s="295"/>
      <c r="N61" s="297"/>
      <c r="O61" s="298"/>
      <c r="P61" s="298"/>
      <c r="Q61" s="298"/>
      <c r="R61" s="298"/>
      <c r="S61" s="298"/>
      <c r="T61" s="298"/>
      <c r="U61" s="298"/>
      <c r="V61" s="298"/>
      <c r="W61" s="298"/>
      <c r="X61" s="299"/>
      <c r="Z61" s="37" t="str">
        <f>IF($B$61="","",+IF(AND(YEAR($B$61)&lt;2013,YEAR($D$61)&lt;2013),$B$61,IF(AND(YEAR($B$61)&lt;2013,YEAR($D$61)&gt;2012),$B$61,IF(AND(YEAR($B$61)&gt;2012,YEAR($D$61)&gt;2012),""))))</f>
        <v/>
      </c>
      <c r="AA61" s="37" t="str">
        <f>IF(OR($D$61="",AND(YEAR($B$61)&gt;2012,YEAR($D$61)&gt;2012)),"",+IF(YEAR($D$61)&lt;2013,$D$61,IF(AND(YEAR($B$61)&lt;2013,YEAR($D$61)&gt;2012),$AA$60)))</f>
        <v/>
      </c>
      <c r="AB61" s="49">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56">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57">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46"/>
      <c r="AF61" s="37" t="str">
        <f>IF($B$61="","",+IF(AND(YEAR($B$61)&lt;2013,YEAR($D$61)&lt;2013),"",IF(AND(YEAR($B$61)&lt;2013,YEAR($D$61)&gt;2012),$AF$60,IF(AND(YEAR($B$61)&gt;2012,YEAR($D$61)&gt;2012),$B$61,""))))</f>
        <v/>
      </c>
      <c r="AG61" s="37" t="str">
        <f>IF($D$61="","",+IF(YEAR($D$61)&lt;2013,"",$D$61))</f>
        <v/>
      </c>
      <c r="AH61" s="49">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row>
    <row r="62" spans="1:34">
      <c r="B62" s="264"/>
      <c r="C62" s="265"/>
      <c r="D62" s="264"/>
      <c r="E62" s="266"/>
      <c r="F62" s="266"/>
      <c r="G62" s="265"/>
      <c r="H62" s="267" t="str">
        <f t="shared" ref="H62" si="13">+IF(OR(ISBLANK(B62),ISBLANK(D62),B62&gt;D62),"",IF(AND(YEAR(B62)=YEAR(D62),MONTH(B62)=MONTH(D62)),0,FLOOR((IF(IF(DAY(B62)=1,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MONTH(D62),0)),D62,"D"))/30,1))/12,1)))</f>
        <v/>
      </c>
      <c r="I62" s="268"/>
      <c r="J62" s="2" t="str">
        <f>+IF(OR(ISBLANK(B62),ISBLANK(D62),ISBLANK(D62),B62&gt;D62),"",IF(AND(YEAR(B62)=YEAR(D62), MONTH(B62)=MONTH(D62),NOT(AND(DAY(B62)=1,D62=DATE(YEAR(D62),MONTH(D62+1),DAY(0))))),0,MOD(IF(IF(DAY(B62)=1,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f>
        <v/>
      </c>
      <c r="K62" s="267" t="str">
        <f>+IF(OR(ISBLANK(B62),ISBLANK(D62),ISBLANK(D62),B62&gt;D62),"",IF(AND(YEAR(B62)=YEAR(D62), MONTH(B62)=MONTH(D62),NOT(AND(DAY(B62)=1,D62=DATE(YEAR(D62),MONTH(D62+1),DAY(0))))),DATEDIF(B62,D62,"D")+1, MOD(DATEDIF(B62,IF(DAY(B62)=1,B62,DATE(YEAR(B62),MONTH(B62)+1,1)),"D") + DATEDIF(IF(D62=DATE(YEAR(D62),MONTH(D62)+1,DAY(0)),D62,DATE(YEAR(D62), MONTH(D62),0)),D62,"D"),30)))</f>
        <v/>
      </c>
      <c r="L62" s="269"/>
      <c r="M62" s="268"/>
      <c r="N62" s="270"/>
      <c r="O62" s="271"/>
      <c r="P62" s="271"/>
      <c r="Q62" s="271"/>
      <c r="R62" s="271"/>
      <c r="S62" s="271"/>
      <c r="T62" s="271"/>
      <c r="U62" s="271"/>
      <c r="V62" s="271"/>
      <c r="W62" s="271"/>
      <c r="X62" s="272"/>
      <c r="Z62" s="37" t="e">
        <f>IF(#REF!="","",+IF(AND(YEAR(#REF!)&lt;2013,YEAR(#REF!)&lt;2013),#REF!,IF(AND(YEAR(#REF!)&lt;2013,YEAR(#REF!)&gt;2012),#REF!,IF(AND(YEAR(#REF!)&gt;2012,YEAR(#REF!)&gt;2012),""))))</f>
        <v>#REF!</v>
      </c>
      <c r="AA62" s="37" t="e">
        <f>IF(OR(#REF!="",AND(YEAR(#REF!)&gt;2012,YEAR(#REF!)&gt;2012)),"",+IF(YEAR(#REF!)&lt;2013,#REF!,IF(AND(YEAR(#REF!)&lt;2013,YEAR(#REF!)&gt;2012),$AA$60)))</f>
        <v>#REF!</v>
      </c>
      <c r="AB62" s="49" t="e">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#REF!</v>
      </c>
      <c r="AC62" s="56" t="e">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#REF!</v>
      </c>
      <c r="AD62" s="57" t="e">
        <f>IF(Z62="",0,+IF(OR(ISBLANK(Z62),ISBLANK(AA62),ISBLANK(AA62),Z62&gt;AA62),"",IF(AND(YEAR(Z62)=YEAR(AA62), MONTH(Z62)=MONTH(AA62),NOT(AND(DAY(Z62)=1,AA62=DATE(YEAR(AA62),MONTH(AA62+1),DAY(0))))),DATEDIF(Z62,AA62,"D")+1, MOD(DATEDIF(Z62,IF(DAY(Z62)=1,Z62,DATE(YEAR(Z62),MONTH(Z62)+1,1)),"D") + DATEDIF(IF(AA62=DATE(YEAR(AA62),MONTH(AA62)+1,DAY(0)),AA62,DATE(YEAR(AA62), MONTH(AA62),0)),AA62,"D"),30))))</f>
        <v>#REF!</v>
      </c>
      <c r="AE62" s="46"/>
      <c r="AF62" s="37" t="e">
        <f>IF(#REF!="","",+IF(AND(YEAR(#REF!)&lt;2013,YEAR(#REF!)&lt;2013),"",IF(AND(YEAR(#REF!)&lt;2013,YEAR(#REF!)&gt;2012),$AF$60,IF(AND(YEAR(#REF!)&gt;2012,YEAR(#REF!)&gt;2012),#REF!,""))))</f>
        <v>#REF!</v>
      </c>
      <c r="AG62" s="37" t="e">
        <f>IF(#REF!="","",+IF(YEAR(#REF!)&lt;2013,"",#REF!))</f>
        <v>#REF!</v>
      </c>
      <c r="AH62" s="49" t="e">
        <f>IF(AF62="",0,+IF(OR(ISBLANK(AF62),ISBLANK(AG62),AF62&gt;AG62),"",IF(AND(YEAR(AF62)=YEAR(AG62),MONTH(AF62)=MONTH(AG62)),0,FLOOR((IF(IF(DAY(AF62)=1, AF62,DATE(YEAR(AF62),MONTH(AF62)+1,1))&lt;IF(AG62= DATE(YEAR(AG62),MONTH(AG62)+1,DAY(0)), AG62, DATE(YEAR(AG62), MONTH(AG62),1)),DATEDIF(IF(DAY(AF62)=1, AF62,DATE(YEAR(AF62),MONTH(AF62)+1,1)),IF(AG62= DATE(YEAR(AG62),MONTH(AG62)+1,DAY(0)), AG62+1, DATE(YEAR(AG62), MONTH(AG62),1)),"M"),0) + FLOOR((DATEDIF(AF62,IF(DAY(AF62)=1,AF62,DATE(YEAR(AF62),MONTH(AF62)+1,1)),"D") + DATEDIF(IF(AG62=DATE(YEAR(AG62),MONTH(AG62)+1,DAY(0)),AG62,DATE(YEAR(AG62), MONTH(AG62),0)),AG62,"D"))/30,1))/12,1))))</f>
        <v>#REF!</v>
      </c>
    </row>
    <row r="63" spans="1:34">
      <c r="B63" s="264"/>
      <c r="C63" s="265"/>
      <c r="D63" s="264"/>
      <c r="E63" s="266"/>
      <c r="F63" s="266"/>
      <c r="G63" s="265"/>
      <c r="H63" s="267" t="str">
        <f>+IF(OR(ISBLANK(B63),ISBLANK(D63),B63&gt;D63),"",IF(AND(YEAR(B63)=YEAR(D63),MONTH(B63)=MONTH(D63)),0,FLOOR((IF(IF(DAY(B63)=1,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MONTH(D63),0)),D63,"D"))/30,1))/12,1)))</f>
        <v/>
      </c>
      <c r="I63" s="268"/>
      <c r="J63" s="2" t="str">
        <f t="shared" ref="J63:J75" si="14">+IF(OR(ISBLANK(B63),ISBLANK(D63),ISBLANK(D63),B63&gt;D63),"",IF(AND(YEAR(B63)=YEAR(D63), MONTH(B63)=MONTH(D63),NOT(AND(DAY(B63)=1,D63=DATE(YEAR(D63),MONTH(D63+1),DAY(0))))),0,MOD(IF(IF(DAY(B63)=1,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f>
        <v/>
      </c>
      <c r="K63" s="267" t="str">
        <f t="shared" ref="K63:K75" si="15">+IF(OR(ISBLANK(B63),ISBLANK(D63),ISBLANK(D63),B63&gt;D63),"",IF(AND(YEAR(B63)=YEAR(D63), MONTH(B63)=MONTH(D63),NOT(AND(DAY(B63)=1,D63=DATE(YEAR(D63),MONTH(D63+1),DAY(0))))),DATEDIF(B63,D63,"D")+1, MOD(DATEDIF(B63,IF(DAY(B63)=1,B63,DATE(YEAR(B63),MONTH(B63)+1,1)),"D") + DATEDIF(IF(D63=DATE(YEAR(D63),MONTH(D63)+1,DAY(0)),D63,DATE(YEAR(D63), MONTH(D63),0)),D63,"D"),30)))</f>
        <v/>
      </c>
      <c r="L63" s="269"/>
      <c r="M63" s="268"/>
      <c r="N63" s="270"/>
      <c r="O63" s="271"/>
      <c r="P63" s="271"/>
      <c r="Q63" s="271"/>
      <c r="R63" s="271"/>
      <c r="S63" s="271"/>
      <c r="T63" s="271"/>
      <c r="U63" s="271"/>
      <c r="V63" s="271"/>
      <c r="W63" s="271"/>
      <c r="X63" s="272"/>
      <c r="Z63" s="37" t="e">
        <f>IF(#REF!="","",+IF(AND(YEAR(#REF!)&lt;2013,YEAR(#REF!)&lt;2013),#REF!,IF(AND(YEAR(#REF!)&lt;2013,YEAR(#REF!)&gt;2012),#REF!,IF(AND(YEAR(#REF!)&gt;2012,YEAR(#REF!)&gt;2012),""))))</f>
        <v>#REF!</v>
      </c>
      <c r="AA63" s="37" t="e">
        <f>IF(OR(#REF!="",AND(YEAR(#REF!)&gt;2012,YEAR(#REF!)&gt;2012)),"",+IF(YEAR(#REF!)&lt;2013,#REF!,IF(AND(YEAR(#REF!)&lt;2013,YEAR(#REF!)&gt;2012),$AA$60)))</f>
        <v>#REF!</v>
      </c>
      <c r="AB63" s="49" t="e">
        <f>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#REF!</v>
      </c>
      <c r="AC63" s="56" t="e">
        <f t="shared" ref="AC63:AC72" si="16">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#REF!</v>
      </c>
      <c r="AD63" s="57" t="e">
        <f t="shared" ref="AD63:AD72" si="17">IF(Z63="",0,+IF(OR(ISBLANK(Z63),ISBLANK(AA63),ISBLANK(AA63),Z63&gt;AA63),"",IF(AND(YEAR(Z63)=YEAR(AA63), MONTH(Z63)=MONTH(AA63),NOT(AND(DAY(Z63)=1,AA63=DATE(YEAR(AA63),MONTH(AA63+1),DAY(0))))),DATEDIF(Z63,AA63,"D")+1, MOD(DATEDIF(Z63,IF(DAY(Z63)=1,Z63,DATE(YEAR(Z63),MONTH(Z63)+1,1)),"D") + DATEDIF(IF(AA63=DATE(YEAR(AA63),MONTH(AA63)+1,DAY(0)),AA63,DATE(YEAR(AA63), MONTH(AA63),0)),AA63,"D"),30))))</f>
        <v>#REF!</v>
      </c>
      <c r="AE63" s="46"/>
      <c r="AF63" s="37" t="str">
        <f>IF($B73="","",+IF(AND(YEAR($B73)&lt;2013,YEAR($D73)&lt;2013),"",IF(AND(YEAR($B73)&lt;2013,YEAR($D73)&gt;2012),$AF$60,IF(AND(YEAR($B73)&gt;2012,YEAR($D73)&gt;2012),$B73,""))))</f>
        <v/>
      </c>
      <c r="AG63" s="37" t="str">
        <f>IF($D73="","",+IF(YEAR($D73)&lt;2013,"",$D73))</f>
        <v/>
      </c>
      <c r="AH63" s="49">
        <f t="shared" ref="AH63:AH66" si="18">IF(AF63="",0,+IF(OR(ISBLANK(AF63),ISBLANK(AG63),AF63&gt;AG63),"",IF(AND(YEAR(AF63)=YEAR(AG63),MONTH(AF63)=MONTH(AG63)),0,FLOOR((IF(IF(DAY(AF63)=1, AF63,DATE(YEAR(AF63),MONTH(AF63)+1,1))&lt;IF(AG63= DATE(YEAR(AG63),MONTH(AG63)+1,DAY(0)), AG63, DATE(YEAR(AG63), MONTH(AG63),1)),DATEDIF(IF(DAY(AF63)=1, AF63,DATE(YEAR(AF63),MONTH(AF63)+1,1)),IF(AG63= DATE(YEAR(AG63),MONTH(AG63)+1,DAY(0)), AG63+1, DATE(YEAR(AG63), MONTH(AG63),1)),"M"),0) + FLOOR((DATEDIF(AF63,IF(DAY(AF63)=1,AF63,DATE(YEAR(AF63),MONTH(AF63)+1,1)),"D") + DATEDIF(IF(AG63=DATE(YEAR(AG63),MONTH(AG63)+1,DAY(0)),AG63,DATE(YEAR(AG63), MONTH(AG63),0)),AG63,"D"))/30,1))/12,1))))</f>
        <v>0</v>
      </c>
    </row>
    <row r="64" spans="1:34">
      <c r="B64" s="264"/>
      <c r="C64" s="265"/>
      <c r="D64" s="264"/>
      <c r="E64" s="266"/>
      <c r="F64" s="266"/>
      <c r="G64" s="265"/>
      <c r="H64" s="267" t="str">
        <f>+IF(OR(ISBLANK(B64),ISBLANK(D64),B64&gt;D64),"",IF(AND(YEAR(B64)=YEAR(D64),MONTH(B64)=MONTH(D64)),0,FLOOR((IF(IF(DAY(B64)=1, B64,DATE(YEAR(B64),MONTH(B64)+1,1))&lt;IF(D64= DATE(YEAR(D64),MONTH(D64)+1,DAY(0)), D64, DATE(YEAR(D64), MONTH(D64),1)),DATEDIF(IF(DAY(B64)=1, B64,DATE(YEAR(B64),MONTH(B64)+1,1)),IF(D64= DATE(YEAR(D64),MONTH(D64)+1,DAY(0)), D64+1, DATE(YEAR(D64), MONTH(D64),1)),"M"),0) + FLOOR((DATEDIF(B64,IF(DAY(B64)=1,B64,DATE(YEAR(B64),MONTH(B64)+1,1)),"D") + DATEDIF(IF(D64=DATE(YEAR(D64),MONTH(D64)+1,DAY(0)),D64,DATE(YEAR(D64), MONTH(D64),0)),D64,"D"))/30,1))/12,1)))</f>
        <v/>
      </c>
      <c r="I64" s="268"/>
      <c r="J64" s="2" t="str">
        <f t="shared" si="14"/>
        <v/>
      </c>
      <c r="K64" s="267" t="str">
        <f t="shared" si="15"/>
        <v/>
      </c>
      <c r="L64" s="269"/>
      <c r="M64" s="268"/>
      <c r="N64" s="270"/>
      <c r="O64" s="271"/>
      <c r="P64" s="271"/>
      <c r="Q64" s="271"/>
      <c r="R64" s="271"/>
      <c r="S64" s="271"/>
      <c r="T64" s="271"/>
      <c r="U64" s="271"/>
      <c r="V64" s="271"/>
      <c r="W64" s="271"/>
      <c r="X64" s="272"/>
      <c r="Z64" s="37" t="e">
        <f>IF(#REF!="","",+IF(AND(YEAR(#REF!)&lt;2013,YEAR(#REF!)&lt;2013),#REF!,IF(AND(YEAR(#REF!)&lt;2013,YEAR(#REF!)&gt;2012),#REF!,IF(AND(YEAR(#REF!)&gt;2012,YEAR(#REF!)&gt;2012),""))))</f>
        <v>#REF!</v>
      </c>
      <c r="AA64" s="37" t="e">
        <f>IF(OR(#REF!="",AND(YEAR(#REF!)&gt;2012,YEAR(#REF!)&gt;2012)),"",+IF(YEAR(#REF!)&lt;2013,#REF!,IF(AND(YEAR(#REF!)&lt;2013,YEAR(#REF!)&gt;2012),$AA$60)))</f>
        <v>#REF!</v>
      </c>
      <c r="AB64" s="49" t="e">
        <f t="shared" ref="AB64:AB72" si="19">IF(Z64="",0,+IF(OR(ISBLANK(Z64),ISBLANK(AA64),Z64&gt;AA64),"",IF(AND(YEAR(Z64)=YEAR(AA64),MONTH(Z64)=MONTH(AA64)),0,FLOOR((IF(IF(DAY(Z64)=1, Z64,DATE(YEAR(Z64),MONTH(Z64)+1,1))&lt;IF(AA64= DATE(YEAR(AA64),MONTH(AA64)+1,DAY(0)), AA64, DATE(YEAR(AA64), MONTH(AA64),1)),DATEDIF(IF(DAY(Z64)=1, Z64,DATE(YEAR(Z64),MONTH(Z64)+1,1)),IF(AA64= DATE(YEAR(AA64),MONTH(AA64)+1,DAY(0)), AA64+1, DATE(YEAR(AA64), MONTH(AA64),1)),"M"),0) + FLOOR((DATEDIF(Z64,IF(DAY(Z64)=1,Z64,DATE(YEAR(Z64),MONTH(Z64)+1,1)),"D") + DATEDIF(IF(AA64=DATE(YEAR(AA64),MONTH(AA64)+1,DAY(0)),AA64,DATE(YEAR(AA64), MONTH(AA64),0)),AA64,"D"))/30,1))/12,1))))</f>
        <v>#REF!</v>
      </c>
      <c r="AC64" s="56" t="e">
        <f t="shared" si="16"/>
        <v>#REF!</v>
      </c>
      <c r="AD64" s="57" t="e">
        <f t="shared" si="17"/>
        <v>#REF!</v>
      </c>
      <c r="AE64" s="46"/>
      <c r="AF64" s="37" t="str">
        <f>IF($B74="","",+IF(AND(YEAR($B74)&lt;2013,YEAR($D74)&lt;2013),"",IF(AND(YEAR($B74)&lt;2013,YEAR($D74)&gt;2012),$AF$60,IF(AND(YEAR($B74)&gt;2012,YEAR($D74)&gt;2012),$B74,""))))</f>
        <v/>
      </c>
      <c r="AG64" s="37" t="str">
        <f t="shared" ref="AG64" si="20">IF($D74="","",+IF(YEAR($D74)&lt;2013,"",$D74))</f>
        <v/>
      </c>
      <c r="AH64" s="49">
        <f t="shared" si="18"/>
        <v>0</v>
      </c>
    </row>
    <row r="65" spans="1:34">
      <c r="B65" s="264"/>
      <c r="C65" s="265"/>
      <c r="D65" s="264"/>
      <c r="E65" s="266"/>
      <c r="F65" s="266"/>
      <c r="G65" s="265"/>
      <c r="H65" s="267" t="str">
        <f>+IF(OR(ISBLANK(B65),ISBLANK(D65),B65&gt;D65),"",IF(AND(YEAR(B65)=YEAR(D65),MONTH(B65)=MONTH(D65)),0,FLOOR((IF(IF(DAY(B65)=1, B65,DATE(YEAR(B65),MONTH(B65)+1,1))&lt;IF(D65= DATE(YEAR(D65),MONTH(D65)+1,DAY(0)), D65, DATE(YEAR(D65), MONTH(D65),1)),DATEDIF(IF(DAY(B65)=1, B65,DATE(YEAR(B65),MONTH(B65)+1,1)),IF(D65= DATE(YEAR(D65),MONTH(D65)+1,DAY(0)), D65+1, DATE(YEAR(D65), MONTH(D65),1)),"M"),0) + FLOOR((DATEDIF(B65,IF(DAY(B65)=1,B65,DATE(YEAR(B65),MONTH(B65)+1,1)),"D") + DATEDIF(IF(D65=DATE(YEAR(D65),MONTH(D65)+1,DAY(0)),D65,DATE(YEAR(D65), MONTH(D65),0)),D65,"D"))/30,1))/12,1)))</f>
        <v/>
      </c>
      <c r="I65" s="268"/>
      <c r="J65" s="2" t="str">
        <f t="shared" si="14"/>
        <v/>
      </c>
      <c r="K65" s="267" t="str">
        <f t="shared" si="15"/>
        <v/>
      </c>
      <c r="L65" s="269"/>
      <c r="M65" s="268"/>
      <c r="N65" s="270"/>
      <c r="O65" s="271"/>
      <c r="P65" s="271"/>
      <c r="Q65" s="271"/>
      <c r="R65" s="271"/>
      <c r="S65" s="271"/>
      <c r="T65" s="271"/>
      <c r="U65" s="271"/>
      <c r="V65" s="271"/>
      <c r="W65" s="271"/>
      <c r="X65" s="272"/>
      <c r="Z65" s="37" t="e">
        <f>IF(#REF!="","",+IF(AND(YEAR(#REF!)&lt;2013,YEAR(#REF!)&lt;2013),#REF!,IF(AND(YEAR(#REF!)&lt;2013,YEAR(#REF!)&gt;2012),#REF!,IF(AND(YEAR(#REF!)&gt;2012,YEAR(#REF!)&gt;2012),""))))</f>
        <v>#REF!</v>
      </c>
      <c r="AA65" s="37" t="e">
        <f>IF(OR(#REF!="",AND(YEAR(#REF!)&gt;2012,YEAR(#REF!)&gt;2012)),"",+IF(YEAR(#REF!)&lt;2013,#REF!,IF(AND(YEAR(#REF!)&lt;2013,YEAR(#REF!)&gt;2012),$AA$60)))</f>
        <v>#REF!</v>
      </c>
      <c r="AB65" s="49" t="e">
        <f t="shared" si="19"/>
        <v>#REF!</v>
      </c>
      <c r="AC65" s="56" t="e">
        <f t="shared" si="16"/>
        <v>#REF!</v>
      </c>
      <c r="AD65" s="57" t="e">
        <f t="shared" si="17"/>
        <v>#REF!</v>
      </c>
      <c r="AE65" s="46"/>
      <c r="AF65" s="37" t="str">
        <f>IF($B74="","",+IF(AND(YEAR($B74)&lt;2013,YEAR($D74)&lt;2013),"",IF(AND(YEAR($B74)&lt;2013,YEAR($D74)&gt;2012),$AF$60,IF(AND(YEAR($B74)&gt;2012,YEAR($D74)&gt;2012),$B74,""))))</f>
        <v/>
      </c>
      <c r="AG65" s="37" t="str">
        <f>IF($D74="","",+IF(YEAR($D74)&lt;2013,"",$D74))</f>
        <v/>
      </c>
      <c r="AH65" s="49">
        <f t="shared" si="18"/>
        <v>0</v>
      </c>
    </row>
    <row r="66" spans="1:34" ht="15.75" thickBot="1">
      <c r="B66" s="264"/>
      <c r="C66" s="265"/>
      <c r="D66" s="264"/>
      <c r="E66" s="266"/>
      <c r="F66" s="266"/>
      <c r="G66" s="265"/>
      <c r="H66" s="267" t="str">
        <f t="shared" ref="H66:H75" si="21">+IF(OR(ISBLANK(B66),ISBLANK(D66),B66&gt;D66),"",IF(AND(YEAR(B66)=YEAR(D66),MONTH(B66)=MONTH(D66)),0,FLOOR((IF(IF(DAY(B66)=1, B66,DATE(YEAR(B66),MONTH(B66)+1,1))&lt;IF(D66= DATE(YEAR(D66),MONTH(D66)+1,DAY(0)), D66, DATE(YEAR(D66), MONTH(D66),1)),DATEDIF(IF(DAY(B66)=1, B66,DATE(YEAR(B66),MONTH(B66)+1,1)),IF(D66= DATE(YEAR(D66),MONTH(D66)+1,DAY(0)), D66+1, DATE(YEAR(D66), MONTH(D66),1)),"M"),0) + FLOOR((DATEDIF(B66,IF(DAY(B66)=1,B66,DATE(YEAR(B66),MONTH(B66)+1,1)),"D") + DATEDIF(IF(D66=DATE(YEAR(D66),MONTH(D66)+1,DAY(0)),D66,DATE(YEAR(D66), MONTH(D66),0)),D66,"D"))/30,1))/12,1)))</f>
        <v/>
      </c>
      <c r="I66" s="268"/>
      <c r="J66" s="2" t="str">
        <f t="shared" si="14"/>
        <v/>
      </c>
      <c r="K66" s="267" t="str">
        <f t="shared" si="15"/>
        <v/>
      </c>
      <c r="L66" s="269"/>
      <c r="M66" s="268"/>
      <c r="N66" s="270"/>
      <c r="O66" s="271"/>
      <c r="P66" s="271"/>
      <c r="Q66" s="271"/>
      <c r="R66" s="271"/>
      <c r="S66" s="271"/>
      <c r="T66" s="271"/>
      <c r="U66" s="271"/>
      <c r="V66" s="271"/>
      <c r="W66" s="271"/>
      <c r="X66" s="272"/>
      <c r="Z66" s="37" t="e">
        <f>IF(#REF!="","",+IF(AND(YEAR(#REF!)&lt;2013,YEAR(#REF!)&lt;2013),#REF!,IF(AND(YEAR(#REF!)&lt;2013,YEAR(#REF!)&gt;2012),#REF!,IF(AND(YEAR(#REF!)&gt;2012,YEAR(#REF!)&gt;2012),""))))</f>
        <v>#REF!</v>
      </c>
      <c r="AA66" s="37" t="e">
        <f>IF(OR(#REF!="",AND(YEAR(#REF!)&gt;2012,YEAR(#REF!)&gt;2012)),"",+IF(YEAR(#REF!)&lt;2013,#REF!,IF(AND(YEAR(#REF!)&lt;2013,YEAR(#REF!)&gt;2012),$AA$60)))</f>
        <v>#REF!</v>
      </c>
      <c r="AB66" s="49" t="e">
        <f>IF(Z66="",0,+IF(OR(ISBLANK(Z66),ISBLANK(AA66),Z66&gt;AA66),"",IF(AND(YEAR(Z66)=YEAR(AA66),MONTH(Z66)=MONTH(AA66)),0,FLOOR((IF(IF(DAY(Z66)=1, Z66,DATE(YEAR(Z66),MONTH(Z66)+1,1))&lt;IF(AA66= DATE(YEAR(AA66),MONTH(AA66)+1,DAY(0)), AA66, DATE(YEAR(AA66), MONTH(AA66),1)),DATEDIF(IF(DAY(Z66)=1, Z66,DATE(YEAR(Z66),MONTH(Z66)+1,1)),IF(AA66= DATE(YEAR(AA66),MONTH(AA66)+1,DAY(0)), AA66+1, DATE(YEAR(AA66), MONTH(AA66),1)),"M"),0) + FLOOR((DATEDIF(Z66,IF(DAY(Z66)=1,Z66,DATE(YEAR(Z66),MONTH(Z66)+1,1)),"D") + DATEDIF(IF(AA66=DATE(YEAR(AA66),MONTH(AA66)+1,DAY(0)),AA66,DATE(YEAR(AA66), MONTH(AA66),0)),AA66,"D"))/30,1))/12,1))))</f>
        <v>#REF!</v>
      </c>
      <c r="AC66" s="56" t="e">
        <f t="shared" si="16"/>
        <v>#REF!</v>
      </c>
      <c r="AD66" s="57" t="e">
        <f t="shared" si="17"/>
        <v>#REF!</v>
      </c>
      <c r="AE66" s="46"/>
      <c r="AF66" s="37" t="str">
        <f>IF($B75="","",+IF(AND(YEAR($B75)&lt;2013,YEAR($D75)&lt;2013),"",IF(AND(YEAR($B75)&lt;2013,YEAR($D75)&gt;2012),$AF$60,IF(AND(YEAR($B75)&gt;2012,YEAR($D75)&gt;2012),$B75,""))))</f>
        <v/>
      </c>
      <c r="AG66" s="37" t="str">
        <f>IF($D$75="","",+IF(YEAR($D$75)&gt;2012,#REF!,$D$75))</f>
        <v/>
      </c>
      <c r="AH66" s="49">
        <f t="shared" si="18"/>
        <v>0</v>
      </c>
    </row>
    <row r="67" spans="1:34" ht="15.75" thickBot="1">
      <c r="B67" s="264"/>
      <c r="C67" s="265"/>
      <c r="D67" s="264"/>
      <c r="E67" s="266"/>
      <c r="F67" s="266"/>
      <c r="G67" s="265"/>
      <c r="H67" s="267" t="str">
        <f t="shared" si="21"/>
        <v/>
      </c>
      <c r="I67" s="268"/>
      <c r="J67" s="2" t="str">
        <f t="shared" si="14"/>
        <v/>
      </c>
      <c r="K67" s="267" t="str">
        <f t="shared" si="15"/>
        <v/>
      </c>
      <c r="L67" s="269"/>
      <c r="M67" s="268"/>
      <c r="N67" s="270"/>
      <c r="O67" s="271"/>
      <c r="P67" s="271"/>
      <c r="Q67" s="271"/>
      <c r="R67" s="271"/>
      <c r="S67" s="271"/>
      <c r="T67" s="271"/>
      <c r="U67" s="271"/>
      <c r="V67" s="271"/>
      <c r="W67" s="271"/>
      <c r="X67" s="272"/>
      <c r="Z67" s="37" t="e">
        <f>IF(#REF!="","",+IF(AND(YEAR(#REF!)&lt;2013,YEAR(#REF!)&lt;2013),#REF!,IF(AND(YEAR(#REF!)&lt;2013,YEAR(#REF!)&gt;2012),#REF!,IF(AND(YEAR(#REF!)&gt;2012,YEAR(#REF!)&gt;2012),""))))</f>
        <v>#REF!</v>
      </c>
      <c r="AA67" s="37" t="e">
        <f>IF(OR(#REF!="",AND(YEAR(#REF!)&gt;2012,YEAR(#REF!)&gt;2012)),"",+IF(YEAR(#REF!)&lt;2013,#REF!,IF(AND(YEAR(#REF!)&lt;2013,YEAR(#REF!)&gt;2012),$AA$60)))</f>
        <v>#REF!</v>
      </c>
      <c r="AB67" s="49" t="e">
        <f>IF(Z67="",0,+IF(OR(ISBLANK(Z67),ISBLANK(AA67),Z67&gt;AA67),"",IF(AND(YEAR(Z67)=YEAR(AA67),MONTH(Z67)=MONTH(AA67)),0,FLOOR((IF(IF(DAY(Z67)=1, Z67,DATE(YEAR(Z67),MONTH(Z67)+1,1))&lt;IF(AA67= DATE(YEAR(AA67),MONTH(AA67)+1,DAY(0)), AA67, DATE(YEAR(AA67), MONTH(AA67),1)),DATEDIF(IF(DAY(Z67)=1, Z67,DATE(YEAR(Z67),MONTH(Z67)+1,1)),IF(AA67= DATE(YEAR(AA67),MONTH(AA67)+1,DAY(0)), AA67+1, DATE(YEAR(AA67), MONTH(AA67),1)),"M"),0) + FLOOR((DATEDIF(Z67,IF(DAY(Z67)=1,Z67,DATE(YEAR(Z67),MONTH(Z67)+1,1)),"D") + DATEDIF(IF(AA67=DATE(YEAR(AA67),MONTH(AA67)+1,DAY(0)),AA67,DATE(YEAR(AA67), MONTH(AA67),0)),AA67,"D"))/30,1))/12,1))))</f>
        <v>#REF!</v>
      </c>
      <c r="AC67" s="56" t="e">
        <f t="shared" si="16"/>
        <v>#REF!</v>
      </c>
      <c r="AD67" s="57" t="e">
        <f t="shared" si="17"/>
        <v>#REF!</v>
      </c>
      <c r="AE67" s="46"/>
      <c r="AF67" s="37" t="str">
        <f>IF($B76="","",+IF(AND(YEAR($B76)&lt;2013,YEAR($D76)&lt;2013),"",IF(AND(YEAR($B76)&lt;2013,YEAR($D76)&gt;2012),$AF$60,IF(AND(YEAR($B76)&gt;2012,YEAR($D76)&gt;2012),$B76,""))))</f>
        <v/>
      </c>
      <c r="AG67" s="37" t="str">
        <f>IF($D$75="","",+IF(YEAR($D$75)&gt;2012,#REF!,$D$75))</f>
        <v/>
      </c>
      <c r="AH67" s="66" t="e">
        <f>SUM(AH61:AH66) + FLOOR((SUM(#REF!) + FLOOR(SUM(#REF!)/30,1))/12,1)</f>
        <v>#REF!</v>
      </c>
    </row>
    <row r="68" spans="1:34">
      <c r="B68" s="264"/>
      <c r="C68" s="265"/>
      <c r="D68" s="264"/>
      <c r="E68" s="266"/>
      <c r="F68" s="266"/>
      <c r="G68" s="265"/>
      <c r="H68" s="267" t="str">
        <f t="shared" si="21"/>
        <v/>
      </c>
      <c r="I68" s="268"/>
      <c r="J68" s="2" t="str">
        <f t="shared" si="14"/>
        <v/>
      </c>
      <c r="K68" s="267" t="str">
        <f t="shared" si="15"/>
        <v/>
      </c>
      <c r="L68" s="269"/>
      <c r="M68" s="268"/>
      <c r="N68" s="270"/>
      <c r="O68" s="271"/>
      <c r="P68" s="271"/>
      <c r="Q68" s="271"/>
      <c r="R68" s="271"/>
      <c r="S68" s="271"/>
      <c r="T68" s="271"/>
      <c r="U68" s="271"/>
      <c r="V68" s="271"/>
      <c r="W68" s="271"/>
      <c r="X68" s="272"/>
      <c r="Z68" s="37" t="e">
        <f>IF(#REF!="","",+IF(AND(YEAR(#REF!)&lt;2013,YEAR(#REF!)&lt;2013),#REF!,IF(AND(YEAR(#REF!)&lt;2013,YEAR(#REF!)&gt;2012),#REF!,IF(AND(YEAR(#REF!)&gt;2012,YEAR(#REF!)&gt;2012),""))))</f>
        <v>#REF!</v>
      </c>
      <c r="AA68" s="37" t="e">
        <f>IF(OR(#REF!="",AND(YEAR(#REF!)&gt;2012,YEAR(#REF!)&gt;2012)),"",+IF(YEAR(#REF!)&lt;2013,#REF!,IF(AND(YEAR(#REF!)&lt;2013,YEAR(#REF!)&gt;2012),$AA$60)))</f>
        <v>#REF!</v>
      </c>
      <c r="AB68" s="49" t="e">
        <f>IF(Z68="",0,+IF(OR(ISBLANK(Z68),ISBLANK(AA68),Z68&gt;AA68),"",IF(AND(YEAR(Z68)=YEAR(AA68),MONTH(Z68)=MONTH(AA68)),0,FLOOR((IF(IF(DAY(Z68)=1, Z68,DATE(YEAR(Z68),MONTH(Z68)+1,1))&lt;IF(AA68= DATE(YEAR(AA68),MONTH(AA68)+1,DAY(0)), AA68, DATE(YEAR(AA68), MONTH(AA68),1)),DATEDIF(IF(DAY(Z68)=1, Z68,DATE(YEAR(Z68),MONTH(Z68)+1,1)),IF(AA68= DATE(YEAR(AA68),MONTH(AA68)+1,DAY(0)), AA68+1, DATE(YEAR(AA68), MONTH(AA68),1)),"M"),0) + FLOOR((DATEDIF(Z68,IF(DAY(Z68)=1,Z68,DATE(YEAR(Z68),MONTH(Z68)+1,1)),"D") + DATEDIF(IF(AA68=DATE(YEAR(AA68),MONTH(AA68)+1,DAY(0)),AA68,DATE(YEAR(AA68), MONTH(AA68),0)),AA68,"D"))/30,1))/12,1))))</f>
        <v>#REF!</v>
      </c>
      <c r="AC68" s="56" t="e">
        <f t="shared" si="16"/>
        <v>#REF!</v>
      </c>
      <c r="AD68" s="57" t="e">
        <f t="shared" si="17"/>
        <v>#REF!</v>
      </c>
      <c r="AE68" s="46"/>
      <c r="AF68" s="46"/>
      <c r="AG68" s="46"/>
      <c r="AH68" s="46"/>
    </row>
    <row r="69" spans="1:34">
      <c r="B69" s="264"/>
      <c r="C69" s="265"/>
      <c r="D69" s="264"/>
      <c r="E69" s="266"/>
      <c r="F69" s="266"/>
      <c r="G69" s="265"/>
      <c r="H69" s="267" t="str">
        <f t="shared" si="21"/>
        <v/>
      </c>
      <c r="I69" s="268"/>
      <c r="J69" s="2" t="str">
        <f t="shared" si="14"/>
        <v/>
      </c>
      <c r="K69" s="267" t="str">
        <f t="shared" si="15"/>
        <v/>
      </c>
      <c r="L69" s="269"/>
      <c r="M69" s="268"/>
      <c r="N69" s="270"/>
      <c r="O69" s="271"/>
      <c r="P69" s="271"/>
      <c r="Q69" s="271"/>
      <c r="R69" s="271"/>
      <c r="S69" s="271"/>
      <c r="T69" s="271"/>
      <c r="U69" s="271"/>
      <c r="V69" s="271"/>
      <c r="W69" s="271"/>
      <c r="X69" s="272"/>
      <c r="Z69" s="37" t="e">
        <f>IF(#REF!="","",+IF(AND(YEAR(#REF!)&lt;2013,YEAR(#REF!)&lt;2013),#REF!,IF(AND(YEAR(#REF!)&lt;2013,YEAR(#REF!)&gt;2012),#REF!,IF(AND(YEAR(#REF!)&gt;2012,YEAR(#REF!)&gt;2012),""))))</f>
        <v>#REF!</v>
      </c>
      <c r="AA69" s="37" t="e">
        <f>IF(OR(#REF!="",AND(YEAR(#REF!)&gt;2012,YEAR(#REF!)&gt;2012)),"",+IF(YEAR(#REF!)&lt;2013,#REF!,IF(AND(YEAR(#REF!)&lt;2013,YEAR(#REF!)&gt;2012),$AA$60)))</f>
        <v>#REF!</v>
      </c>
      <c r="AB69" s="49" t="e">
        <f>IF(Z69="",0,+IF(OR(ISBLANK(Z69),ISBLANK(AA69),Z69&gt;AA69),"",IF(AND(YEAR(Z69)=YEAR(AA69),MONTH(Z69)=MONTH(AA69)),0,FLOOR((IF(IF(DAY(Z69)=1, Z69,DATE(YEAR(Z69),MONTH(Z69)+1,1))&lt;IF(AA69= DATE(YEAR(AA69),MONTH(AA69)+1,DAY(0)), AA69, DATE(YEAR(AA69), MONTH(AA69),1)),DATEDIF(IF(DAY(Z69)=1, Z69,DATE(YEAR(Z69),MONTH(Z69)+1,1)),IF(AA69= DATE(YEAR(AA69),MONTH(AA69)+1,DAY(0)), AA69+1, DATE(YEAR(AA69), MONTH(AA69),1)),"M"),0) + FLOOR((DATEDIF(Z69,IF(DAY(Z69)=1,Z69,DATE(YEAR(Z69),MONTH(Z69)+1,1)),"D") + DATEDIF(IF(AA69=DATE(YEAR(AA69),MONTH(AA69)+1,DAY(0)),AA69,DATE(YEAR(AA69), MONTH(AA69),0)),AA69,"D"))/30,1))/12,1))))</f>
        <v>#REF!</v>
      </c>
      <c r="AC69" s="56" t="e">
        <f t="shared" si="16"/>
        <v>#REF!</v>
      </c>
      <c r="AD69" s="57" t="e">
        <f t="shared" si="17"/>
        <v>#REF!</v>
      </c>
      <c r="AE69" s="46"/>
      <c r="AF69" s="46"/>
      <c r="AG69" s="46"/>
      <c r="AH69" s="46"/>
    </row>
    <row r="70" spans="1:34">
      <c r="B70" s="264"/>
      <c r="C70" s="265"/>
      <c r="D70" s="264"/>
      <c r="E70" s="266"/>
      <c r="F70" s="266"/>
      <c r="G70" s="265"/>
      <c r="H70" s="267" t="str">
        <f t="shared" si="21"/>
        <v/>
      </c>
      <c r="I70" s="268"/>
      <c r="J70" s="2" t="str">
        <f t="shared" si="14"/>
        <v/>
      </c>
      <c r="K70" s="267" t="str">
        <f t="shared" si="15"/>
        <v/>
      </c>
      <c r="L70" s="269"/>
      <c r="M70" s="268"/>
      <c r="N70" s="270"/>
      <c r="O70" s="271"/>
      <c r="P70" s="271"/>
      <c r="Q70" s="271"/>
      <c r="R70" s="271"/>
      <c r="S70" s="271"/>
      <c r="T70" s="271"/>
      <c r="U70" s="271"/>
      <c r="V70" s="271"/>
      <c r="W70" s="271"/>
      <c r="X70" s="272"/>
      <c r="Z70" s="37" t="e">
        <f>IF(#REF!="","",+IF(AND(YEAR(#REF!)&lt;2013,YEAR(#REF!)&lt;2013),#REF!,IF(AND(YEAR(#REF!)&lt;2013,YEAR(#REF!)&gt;2012),#REF!,IF(AND(YEAR(#REF!)&gt;2012,YEAR(#REF!)&gt;2012),""))))</f>
        <v>#REF!</v>
      </c>
      <c r="AA70" s="37" t="e">
        <f>IF(OR(#REF!="",AND(YEAR(#REF!)&gt;2012,YEAR(#REF!)&gt;2012)),"",+IF(YEAR(#REF!)&lt;2013,#REF!,IF(AND(YEAR(#REF!)&lt;2013,YEAR(#REF!)&gt;2012),$AA$60)))</f>
        <v>#REF!</v>
      </c>
      <c r="AB70" s="49" t="e">
        <f>IF(Z70="",0,+IF(OR(ISBLANK(Z70),ISBLANK(AA70),Z70&gt;AA70),"",IF(AND(YEAR(Z70)=YEAR(AA70),MONTH(Z70)=MONTH(AA70)),0,FLOOR((IF(IF(DAY(Z70)=1, Z70,DATE(YEAR(Z70),MONTH(Z70)+1,1))&lt;IF(AA70= DATE(YEAR(AA70),MONTH(AA70)+1,DAY(0)), AA70, DATE(YEAR(AA70), MONTH(AA70),1)),DATEDIF(IF(DAY(Z70)=1, Z70,DATE(YEAR(Z70),MONTH(Z70)+1,1)),IF(AA70= DATE(YEAR(AA70),MONTH(AA70)+1,DAY(0)), AA70+1, DATE(YEAR(AA70), MONTH(AA70),1)),"M"),0) + FLOOR((DATEDIF(Z70,IF(DAY(Z70)=1,Z70,DATE(YEAR(Z70),MONTH(Z70)+1,1)),"D") + DATEDIF(IF(AA70=DATE(YEAR(AA70),MONTH(AA70)+1,DAY(0)),AA70,DATE(YEAR(AA70), MONTH(AA70),0)),AA70,"D"))/30,1))/12,1))))</f>
        <v>#REF!</v>
      </c>
      <c r="AC70" s="56" t="e">
        <f t="shared" si="16"/>
        <v>#REF!</v>
      </c>
      <c r="AD70" s="57" t="e">
        <f t="shared" si="17"/>
        <v>#REF!</v>
      </c>
      <c r="AE70" s="46"/>
      <c r="AF70" s="46"/>
      <c r="AG70" s="46"/>
      <c r="AH70" s="46"/>
    </row>
    <row r="71" spans="1:34">
      <c r="B71" s="264"/>
      <c r="C71" s="265"/>
      <c r="D71" s="264"/>
      <c r="E71" s="266"/>
      <c r="F71" s="266"/>
      <c r="G71" s="265"/>
      <c r="H71" s="267" t="str">
        <f t="shared" si="21"/>
        <v/>
      </c>
      <c r="I71" s="268"/>
      <c r="J71" s="2" t="str">
        <f t="shared" si="14"/>
        <v/>
      </c>
      <c r="K71" s="267" t="str">
        <f t="shared" si="15"/>
        <v/>
      </c>
      <c r="L71" s="269"/>
      <c r="M71" s="268"/>
      <c r="N71" s="270"/>
      <c r="O71" s="271"/>
      <c r="P71" s="271"/>
      <c r="Q71" s="271"/>
      <c r="R71" s="271"/>
      <c r="S71" s="271"/>
      <c r="T71" s="271"/>
      <c r="U71" s="271"/>
      <c r="V71" s="271"/>
      <c r="W71" s="271"/>
      <c r="X71" s="272"/>
      <c r="Z71" s="37" t="e">
        <f>IF(#REF!="","",+IF(AND(YEAR(#REF!)&lt;2013,YEAR(#REF!)&lt;2013),#REF!,IF(AND(YEAR(#REF!)&lt;2013,YEAR(#REF!)&gt;2012),#REF!,IF(AND(YEAR(#REF!)&gt;2012,YEAR(#REF!)&gt;2012),""))))</f>
        <v>#REF!</v>
      </c>
      <c r="AA71" s="37" t="e">
        <f>IF(OR(#REF!="",AND(YEAR(#REF!)&gt;2012,YEAR(#REF!)&gt;2012)),"",+IF(YEAR(#REF!)&lt;2013,#REF!,IF(AND(YEAR(#REF!)&lt;2013,YEAR(#REF!)&gt;2012),$AA$60)))</f>
        <v>#REF!</v>
      </c>
      <c r="AB71" s="49" t="e">
        <f t="shared" si="19"/>
        <v>#REF!</v>
      </c>
      <c r="AC71" s="56" t="e">
        <f t="shared" si="16"/>
        <v>#REF!</v>
      </c>
      <c r="AD71" s="57" t="e">
        <f t="shared" si="17"/>
        <v>#REF!</v>
      </c>
      <c r="AE71" s="46"/>
      <c r="AF71" s="46"/>
      <c r="AG71" s="46"/>
      <c r="AH71" s="46"/>
    </row>
    <row r="72" spans="1:34">
      <c r="B72" s="264"/>
      <c r="C72" s="265"/>
      <c r="D72" s="264"/>
      <c r="E72" s="266"/>
      <c r="F72" s="266"/>
      <c r="G72" s="265"/>
      <c r="H72" s="267" t="str">
        <f t="shared" si="21"/>
        <v/>
      </c>
      <c r="I72" s="268"/>
      <c r="J72" s="2" t="str">
        <f t="shared" si="14"/>
        <v/>
      </c>
      <c r="K72" s="267" t="str">
        <f t="shared" si="15"/>
        <v/>
      </c>
      <c r="L72" s="269"/>
      <c r="M72" s="268"/>
      <c r="N72" s="270"/>
      <c r="O72" s="271"/>
      <c r="P72" s="271"/>
      <c r="Q72" s="271"/>
      <c r="R72" s="271"/>
      <c r="S72" s="271"/>
      <c r="T72" s="271"/>
      <c r="U72" s="271"/>
      <c r="V72" s="271"/>
      <c r="W72" s="271"/>
      <c r="X72" s="272"/>
      <c r="Z72" s="37" t="e">
        <f>IF(#REF!="","",+IF(AND(YEAR(#REF!)&lt;2013,YEAR(#REF!)&lt;2013),#REF!,IF(AND(YEAR(#REF!)&lt;2013,YEAR(#REF!)&gt;2012),#REF!,IF(AND(YEAR(#REF!)&gt;2012,YEAR(#REF!)&gt;2012),""))))</f>
        <v>#REF!</v>
      </c>
      <c r="AA72" s="37" t="e">
        <f>IF(OR(#REF!="",AND(YEAR(#REF!)&gt;2012,YEAR(#REF!)&gt;2012)),"",+IF(YEAR(#REF!)&lt;2013,#REF!,IF(AND(YEAR(#REF!)&lt;2013,YEAR(#REF!)&gt;2012),$AA$60)))</f>
        <v>#REF!</v>
      </c>
      <c r="AB72" s="49" t="e">
        <f t="shared" si="19"/>
        <v>#REF!</v>
      </c>
      <c r="AC72" s="56" t="e">
        <f t="shared" si="16"/>
        <v>#REF!</v>
      </c>
      <c r="AD72" s="57" t="e">
        <f t="shared" si="17"/>
        <v>#REF!</v>
      </c>
      <c r="AE72" s="46"/>
      <c r="AF72" s="46"/>
      <c r="AG72" s="46"/>
      <c r="AH72" s="46"/>
    </row>
    <row r="73" spans="1:34">
      <c r="B73" s="264"/>
      <c r="C73" s="265"/>
      <c r="D73" s="264"/>
      <c r="E73" s="266"/>
      <c r="F73" s="266"/>
      <c r="G73" s="265"/>
      <c r="H73" s="267" t="str">
        <f>+IF(OR(ISBLANK(B73),ISBLANK(D73),B73&gt;D73),"",IF(AND(YEAR(B73)=YEAR(D73),MONTH(B73)=MONTH(D73)),0,FLOOR((IF(IF(DAY(B73)=1, B73,DATE(YEAR(B73),MONTH(B73)+1,1))&lt;IF(D73= DATE(YEAR(D73),MONTH(D73)+1,DAY(0)), D73, DATE(YEAR(D73), MONTH(D73),1)),DATEDIF(IF(DAY(B73)=1, B73,DATE(YEAR(B73),MONTH(B73)+1,1)),IF(D73= DATE(YEAR(D73),MONTH(D73)+1,DAY(0)), D73+1, DATE(YEAR(D73), MONTH(D73),1)),"M"),0) + FLOOR((DATEDIF(B73,IF(DAY(B73)=1,B73,DATE(YEAR(B73),MONTH(B73)+1,1)),"D") + DATEDIF(IF(D73=DATE(YEAR(D73),MONTH(D73)+1,DAY(0)),D73,DATE(YEAR(D73), MONTH(D73),0)),D73,"D"))/30,1))/12,1)))</f>
        <v/>
      </c>
      <c r="I73" s="268"/>
      <c r="J73" s="2" t="str">
        <f t="shared" si="14"/>
        <v/>
      </c>
      <c r="K73" s="267" t="str">
        <f t="shared" si="15"/>
        <v/>
      </c>
      <c r="L73" s="269"/>
      <c r="M73" s="268"/>
      <c r="N73" s="270"/>
      <c r="O73" s="271"/>
      <c r="P73" s="271"/>
      <c r="Q73" s="271"/>
      <c r="R73" s="271"/>
      <c r="S73" s="271"/>
      <c r="T73" s="271"/>
      <c r="U73" s="271"/>
      <c r="V73" s="271"/>
      <c r="W73" s="271"/>
      <c r="X73" s="272"/>
      <c r="Z73" s="37" t="str">
        <f>IF($B$73="","",+IF(AND(YEAR($B$73)&lt;2013,YEAR($D$73)&lt;2013),$B$73,IF(AND(YEAR($B$73)&lt;2013,YEAR($D$73)&gt;2012),$B$73,IF(AND(YEAR($B$73)&gt;2012,YEAR($D$73)&gt;2012),""))))</f>
        <v/>
      </c>
      <c r="AA73" s="37" t="str">
        <f>IF(OR($D$73="",AND(YEAR($B$73)&gt;2012,YEAR($D$73)&gt;2012)),"",+IF(YEAR($D$73)&lt;2013,$D$73,IF(AND(YEAR($B$73)&lt;2013,YEAR($D$73)&gt;2012),$AA$60)))</f>
        <v/>
      </c>
      <c r="AB73" s="49">
        <f t="shared" ref="AB73:AB75" si="22">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56">
        <f t="shared" ref="AC73:AC75" si="23">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57">
        <f t="shared" ref="AD73:AD75" si="24">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46"/>
      <c r="AF73" s="46"/>
      <c r="AG73" s="46"/>
      <c r="AH73" s="46"/>
    </row>
    <row r="74" spans="1:34">
      <c r="B74" s="264"/>
      <c r="C74" s="265"/>
      <c r="D74" s="264"/>
      <c r="E74" s="266"/>
      <c r="F74" s="266"/>
      <c r="G74" s="265"/>
      <c r="H74" s="267" t="str">
        <f>+IF(OR(ISBLANK(B74),ISBLANK(D74),B74&gt;D74),"",IF(AND(YEAR(B74)=YEAR(D74),MONTH(B74)=MONTH(D74)),0,FLOOR((IF(IF(DAY(B74)=1, B74,DATE(YEAR(B74),MONTH(B74)+1,1))&lt;IF(D74= DATE(YEAR(D74),MONTH(D74)+1,DAY(0)), D74, DATE(YEAR(D74), MONTH(D74),1)),DATEDIF(IF(DAY(B74)=1, B74,DATE(YEAR(B74),MONTH(B74)+1,1)),IF(D74= DATE(YEAR(D74),MONTH(D74)+1,DAY(0)), D74+1, DATE(YEAR(D74), MONTH(D74),1)),"M"),0) + FLOOR((DATEDIF(B74,IF(DAY(B74)=1,B74,DATE(YEAR(B74),MONTH(B74)+1,1)),"D") + DATEDIF(IF(D74=DATE(YEAR(D74),MONTH(D74)+1,DAY(0)),D74,DATE(YEAR(D74), MONTH(D74),0)),D74,"D"))/30,1))/12,1)))</f>
        <v/>
      </c>
      <c r="I74" s="268"/>
      <c r="J74" s="2" t="str">
        <f t="shared" si="14"/>
        <v/>
      </c>
      <c r="K74" s="267" t="str">
        <f t="shared" si="15"/>
        <v/>
      </c>
      <c r="L74" s="269"/>
      <c r="M74" s="268"/>
      <c r="N74" s="270"/>
      <c r="O74" s="271"/>
      <c r="P74" s="271"/>
      <c r="Q74" s="271"/>
      <c r="R74" s="271"/>
      <c r="S74" s="271"/>
      <c r="T74" s="271"/>
      <c r="U74" s="271"/>
      <c r="V74" s="271"/>
      <c r="W74" s="271"/>
      <c r="X74" s="272"/>
      <c r="Z74" s="37" t="str">
        <f>IF($B$74="","",+IF(AND(YEAR($B$74)&lt;2013,YEAR($D$74)&lt;2013),$B$74,IF(AND(YEAR($B$74)&lt;2013,YEAR($D$74)&gt;2012),$B$74,IF(AND(YEAR($B$74)&gt;2012,YEAR($D$74)&gt;2012),""))))</f>
        <v/>
      </c>
      <c r="AA74" s="37" t="str">
        <f>IF(OR($D$74="",AND(YEAR($B$74)&gt;2012,YEAR($D$74)&gt;2012)),"",+IF(YEAR($D$74)&lt;2013,$D$74,IF(AND(YEAR($B$74)&lt;2013,YEAR($D$74)&gt;2012),$AA$60)))</f>
        <v/>
      </c>
      <c r="AB74" s="49">
        <f t="shared" si="22"/>
        <v>0</v>
      </c>
      <c r="AC74" s="56">
        <f t="shared" si="23"/>
        <v>0</v>
      </c>
      <c r="AD74" s="57">
        <f t="shared" si="24"/>
        <v>0</v>
      </c>
      <c r="AE74" s="46"/>
      <c r="AF74" s="46"/>
      <c r="AG74" s="46"/>
      <c r="AH74" s="46"/>
    </row>
    <row r="75" spans="1:34" ht="15.75" thickBot="1">
      <c r="B75" s="289"/>
      <c r="C75" s="290"/>
      <c r="D75" s="264"/>
      <c r="E75" s="266"/>
      <c r="F75" s="266"/>
      <c r="G75" s="265"/>
      <c r="H75" s="239" t="str">
        <f t="shared" si="21"/>
        <v/>
      </c>
      <c r="I75" s="240"/>
      <c r="J75" s="3" t="str">
        <f t="shared" si="14"/>
        <v/>
      </c>
      <c r="K75" s="239" t="str">
        <f t="shared" si="15"/>
        <v/>
      </c>
      <c r="L75" s="241"/>
      <c r="M75" s="240"/>
      <c r="N75" s="242"/>
      <c r="O75" s="243"/>
      <c r="P75" s="243"/>
      <c r="Q75" s="243"/>
      <c r="R75" s="243"/>
      <c r="S75" s="243"/>
      <c r="T75" s="243"/>
      <c r="U75" s="243"/>
      <c r="V75" s="243"/>
      <c r="W75" s="243"/>
      <c r="X75" s="244"/>
      <c r="Z75" s="37" t="str">
        <f>IF($B$74="","",+IF(AND(YEAR($B$74)&lt;2013,YEAR($D$74)&lt;2013),$B$74,IF(AND(YEAR($B$74)&lt;2013,YEAR($D$74)&gt;2012),$B$74,IF(AND(YEAR($B$74)&gt;2012,YEAR($D$74)&gt;2012),""))))</f>
        <v/>
      </c>
      <c r="AA75" s="37" t="str">
        <f>IF(OR($D$74="",AND(YEAR($B$74)&gt;2012,YEAR($D$74)&gt;2012)),"",+IF(YEAR($D$74)&lt;2013,$D$74,IF(AND(YEAR($B$74)&lt;2013,YEAR($D$74)&gt;2012),$AA$60)))</f>
        <v/>
      </c>
      <c r="AB75" s="49">
        <f t="shared" si="22"/>
        <v>0</v>
      </c>
      <c r="AC75" s="56">
        <f t="shared" si="23"/>
        <v>0</v>
      </c>
      <c r="AD75" s="57">
        <f t="shared" si="24"/>
        <v>0</v>
      </c>
      <c r="AE75" s="46"/>
      <c r="AF75" s="46"/>
      <c r="AG75" s="46"/>
      <c r="AH75" s="46"/>
    </row>
    <row r="76" spans="1:34" ht="15.75" thickBot="1">
      <c r="B76" s="281"/>
      <c r="C76" s="282"/>
      <c r="D76" s="282" t="s">
        <v>37</v>
      </c>
      <c r="E76" s="282"/>
      <c r="F76" s="282"/>
      <c r="G76" s="283"/>
      <c r="H76" s="284">
        <f>SUM(H61:H75) + FLOOR((SUM(J61:J75) + FLOOR(SUM(K61:K75)/30,1))/12,1)</f>
        <v>0</v>
      </c>
      <c r="I76" s="284"/>
      <c r="J76" s="60">
        <f>MOD((SUM(J61:J75) + FLOOR(SUM(K61:K75)/30,1)),12)</f>
        <v>0</v>
      </c>
      <c r="K76" s="284">
        <f>MOD(SUM(K61:K75),30)</f>
        <v>0</v>
      </c>
      <c r="L76" s="284"/>
      <c r="M76" s="285"/>
      <c r="N76" s="26"/>
      <c r="O76" s="26"/>
      <c r="P76" s="27"/>
      <c r="Q76" s="27"/>
      <c r="R76" s="26"/>
      <c r="S76" s="26"/>
      <c r="T76" s="26"/>
      <c r="U76" s="27"/>
      <c r="V76" s="27"/>
      <c r="W76" s="27"/>
      <c r="X76" s="10"/>
      <c r="Y76" s="11"/>
      <c r="Z76" s="37" t="str">
        <f t="shared" ref="Z76" si="25">IF($B$74="","",+IF(AND(YEAR($B$74)&lt;2013,YEAR($D$74)&lt;2013),$B$74,IF(AND(YEAR($B$74)&lt;2013,YEAR($D$74)&gt;2012),$B$74,IF(AND(YEAR($B$74)&gt;2012,YEAR($D$74)&gt;2012),""))))</f>
        <v/>
      </c>
      <c r="AA76" s="37" t="str">
        <f>IF(OR($D$74="",AND(YEAR($B$74)&gt;2012,YEAR($D$74)&gt;2012)),"",+IF(YEAR($D$74)&lt;2013,$D$74,IF(AND(YEAR($B$74)&lt;2013,YEAR($D$74)&gt;2012),$AA$60)))</f>
        <v/>
      </c>
      <c r="AB76" s="66" t="e">
        <f>SUM(AB61:AB75) + FLOOR((SUM(AC61:AC75) + FLOOR(SUM(AD61:AD75)/30,1))/12,1)</f>
        <v>#REF!</v>
      </c>
      <c r="AC76" s="67" t="e">
        <f>MOD((SUM(AC61:AC75) + FLOOR(SUM(AB61:AB75)/30,1)),12)</f>
        <v>#REF!</v>
      </c>
      <c r="AD76" s="68" t="e">
        <f>MOD(SUM(AD61:AD75),30)</f>
        <v>#REF!</v>
      </c>
      <c r="AE76" s="46"/>
      <c r="AF76" s="46"/>
      <c r="AG76" s="46"/>
      <c r="AH76" s="46"/>
    </row>
    <row r="77" spans="1:34">
      <c r="B77" s="69"/>
      <c r="C77" s="69"/>
      <c r="D77" s="69"/>
      <c r="E77" s="69"/>
      <c r="F77" s="69"/>
      <c r="G77" s="69"/>
      <c r="H77" s="70"/>
      <c r="I77" s="70"/>
      <c r="J77" s="70"/>
      <c r="K77" s="70"/>
      <c r="L77" s="70"/>
      <c r="M77" s="71"/>
      <c r="N77" s="26"/>
      <c r="O77" s="26"/>
      <c r="P77" s="27"/>
      <c r="Q77" s="27"/>
      <c r="R77" s="26"/>
      <c r="S77" s="26"/>
      <c r="T77" s="26"/>
      <c r="U77" s="27"/>
      <c r="V77" s="27"/>
      <c r="W77" s="27"/>
      <c r="X77" s="10"/>
      <c r="Y77" s="11"/>
      <c r="Z77" s="37"/>
      <c r="AA77" s="37"/>
      <c r="AB77" s="72"/>
      <c r="AC77" s="73"/>
      <c r="AD77" s="72"/>
      <c r="AE77" s="46"/>
      <c r="AF77" s="46"/>
      <c r="AG77" s="46"/>
      <c r="AH77" s="46"/>
    </row>
    <row r="78" spans="1:34">
      <c r="A78" s="14" t="s">
        <v>179</v>
      </c>
      <c r="I78" s="70"/>
      <c r="J78" s="70"/>
      <c r="K78" s="70"/>
      <c r="L78" s="70"/>
      <c r="M78" s="71"/>
      <c r="N78" s="26"/>
      <c r="O78" s="26"/>
      <c r="P78" s="27"/>
      <c r="Q78" s="27"/>
      <c r="R78" s="26"/>
      <c r="S78" s="26"/>
      <c r="T78" s="26"/>
      <c r="U78" s="27"/>
      <c r="V78" s="27"/>
      <c r="W78" s="27"/>
      <c r="X78" s="10"/>
      <c r="Y78" s="11"/>
      <c r="Z78" s="37"/>
      <c r="AA78" s="37"/>
      <c r="AB78" s="72"/>
      <c r="AC78" s="73"/>
      <c r="AD78" s="72"/>
      <c r="AE78" s="46"/>
      <c r="AF78" s="46"/>
      <c r="AG78" s="46"/>
      <c r="AH78" s="46"/>
    </row>
    <row r="79" spans="1:34">
      <c r="B79" s="69"/>
      <c r="C79" s="69"/>
      <c r="D79" s="69"/>
      <c r="E79" s="69"/>
      <c r="F79" s="69"/>
      <c r="G79" s="69"/>
      <c r="H79" s="70"/>
      <c r="I79" s="70"/>
      <c r="J79" s="70"/>
      <c r="K79" s="70"/>
      <c r="L79" s="70"/>
      <c r="M79" s="71"/>
      <c r="N79" s="26"/>
      <c r="O79" s="26"/>
      <c r="P79" s="27"/>
      <c r="Q79" s="27"/>
      <c r="R79" s="26"/>
      <c r="S79" s="26"/>
      <c r="T79" s="26"/>
      <c r="U79" s="27"/>
      <c r="V79" s="27"/>
      <c r="W79" s="27"/>
      <c r="X79" s="10"/>
      <c r="Y79" s="11"/>
      <c r="Z79" s="37"/>
      <c r="AA79" s="37"/>
      <c r="AB79" s="72"/>
      <c r="AC79" s="73"/>
      <c r="AD79" s="72"/>
      <c r="AE79" s="46"/>
      <c r="AF79" s="46"/>
      <c r="AG79" s="46"/>
      <c r="AH79" s="46"/>
    </row>
    <row r="80" spans="1:34" ht="18" customHeight="1">
      <c r="A80" s="74" t="s">
        <v>180</v>
      </c>
      <c r="B80" s="74"/>
      <c r="C80" s="74"/>
      <c r="D80" s="74"/>
      <c r="E80" s="74"/>
      <c r="F80" s="74"/>
      <c r="G80" s="74"/>
      <c r="H80" s="74"/>
      <c r="I80" s="74"/>
      <c r="J80" s="74"/>
      <c r="K80" s="74"/>
      <c r="L80" s="74"/>
      <c r="M80" s="74"/>
      <c r="N80" s="74"/>
      <c r="O80" s="74"/>
      <c r="P80" s="74"/>
      <c r="Q80" s="74"/>
      <c r="R80" s="74"/>
      <c r="S80" s="75"/>
      <c r="T80" s="75"/>
      <c r="X80" s="10"/>
      <c r="Y80" s="11"/>
      <c r="Z80" s="45"/>
      <c r="AA80" s="45"/>
      <c r="AB80" s="46"/>
      <c r="AC80" s="46"/>
      <c r="AD80" s="46"/>
      <c r="AE80" s="46"/>
      <c r="AF80" s="46"/>
      <c r="AG80" s="46"/>
      <c r="AH80" s="46"/>
    </row>
    <row r="81" spans="1:34" ht="15.75" customHeight="1">
      <c r="A81" s="9" t="s">
        <v>15</v>
      </c>
      <c r="B81" s="14" t="s">
        <v>38</v>
      </c>
      <c r="U81" s="26"/>
      <c r="V81" s="26"/>
      <c r="W81" s="286" t="s">
        <v>1</v>
      </c>
      <c r="X81" s="218"/>
      <c r="Z81" s="23"/>
      <c r="AA81" s="23"/>
      <c r="AB81" s="24"/>
      <c r="AC81" s="24"/>
      <c r="AD81" s="24"/>
      <c r="AE81" s="24"/>
      <c r="AF81" s="24"/>
      <c r="AG81" s="24"/>
      <c r="AH81" s="24"/>
    </row>
    <row r="82" spans="1:34" ht="15" customHeight="1">
      <c r="K82" s="26"/>
      <c r="L82" s="26"/>
      <c r="W82" s="287" t="s">
        <v>0</v>
      </c>
      <c r="X82" s="288"/>
      <c r="Z82" s="23"/>
      <c r="AA82" s="23"/>
      <c r="AB82" s="24"/>
      <c r="AC82" s="24"/>
      <c r="AD82" s="24"/>
      <c r="AE82" s="24"/>
      <c r="AF82" s="24"/>
      <c r="AG82" s="24"/>
      <c r="AH82" s="24"/>
    </row>
    <row r="83" spans="1:34" ht="15.75" customHeight="1">
      <c r="A83" s="28" t="s">
        <v>21</v>
      </c>
      <c r="B83" s="14" t="s">
        <v>150</v>
      </c>
      <c r="L83" s="251"/>
      <c r="M83" s="251"/>
      <c r="N83" s="251"/>
      <c r="P83" s="9"/>
      <c r="S83" s="26"/>
      <c r="T83" s="26"/>
      <c r="U83" s="27"/>
      <c r="V83" s="27"/>
      <c r="W83" s="254"/>
      <c r="X83" s="255"/>
      <c r="Z83" s="23"/>
      <c r="AA83" s="23"/>
      <c r="AB83" s="24"/>
      <c r="AC83" s="24"/>
      <c r="AD83" s="24"/>
      <c r="AE83" s="24"/>
      <c r="AF83" s="24"/>
      <c r="AG83" s="24"/>
      <c r="AH83" s="24"/>
    </row>
    <row r="84" spans="1:34" ht="15.75" customHeight="1">
      <c r="A84" s="28"/>
      <c r="K84" s="273"/>
      <c r="L84" s="273"/>
      <c r="M84" s="273"/>
      <c r="N84" s="273"/>
      <c r="O84" s="273"/>
      <c r="P84" s="273"/>
      <c r="Q84" s="274"/>
      <c r="R84" s="274"/>
      <c r="S84" s="26"/>
      <c r="T84" s="26"/>
      <c r="U84" s="27"/>
      <c r="V84" s="27"/>
      <c r="W84" s="275"/>
      <c r="X84" s="276"/>
      <c r="Z84" s="23"/>
      <c r="AA84" s="23"/>
      <c r="AB84" s="24"/>
      <c r="AC84" s="24"/>
      <c r="AD84" s="24"/>
      <c r="AE84" s="24"/>
      <c r="AF84" s="24"/>
      <c r="AG84" s="24"/>
      <c r="AH84" s="24"/>
    </row>
    <row r="85" spans="1:34" ht="15.75" customHeight="1">
      <c r="A85" s="28" t="s">
        <v>133</v>
      </c>
      <c r="B85" s="253" t="s">
        <v>151</v>
      </c>
      <c r="C85" s="253"/>
      <c r="D85" s="253"/>
      <c r="E85" s="253"/>
      <c r="F85" s="253"/>
      <c r="G85" s="253"/>
      <c r="H85" s="253"/>
      <c r="I85" s="277"/>
      <c r="J85" s="277"/>
      <c r="K85" s="16"/>
      <c r="L85" s="14" t="s">
        <v>152</v>
      </c>
      <c r="Q85" s="26"/>
      <c r="R85" s="278"/>
      <c r="S85" s="251"/>
      <c r="T85" s="26"/>
      <c r="U85" s="27"/>
      <c r="V85" s="27"/>
      <c r="W85" s="279"/>
      <c r="X85" s="280"/>
      <c r="Z85" s="23"/>
      <c r="AA85" s="23"/>
      <c r="AB85" s="24"/>
      <c r="AC85" s="24"/>
      <c r="AD85" s="24"/>
      <c r="AE85" s="24"/>
      <c r="AF85" s="24"/>
      <c r="AG85" s="24"/>
      <c r="AH85" s="24"/>
    </row>
    <row r="86" spans="1:34" ht="17.25" customHeight="1">
      <c r="A86" s="28"/>
      <c r="B86" s="14" t="s">
        <v>145</v>
      </c>
      <c r="S86" s="26"/>
      <c r="T86" s="26"/>
      <c r="U86" s="27"/>
      <c r="V86" s="27"/>
      <c r="W86" s="254"/>
      <c r="X86" s="255"/>
      <c r="Z86" s="23"/>
      <c r="AA86" s="23"/>
      <c r="AB86" s="24"/>
      <c r="AC86" s="24"/>
      <c r="AD86" s="24"/>
      <c r="AE86" s="24"/>
      <c r="AF86" s="24"/>
      <c r="AG86" s="24"/>
      <c r="AH86" s="24"/>
    </row>
    <row r="87" spans="1:34" ht="17.25" customHeight="1">
      <c r="A87" s="76" t="s">
        <v>22</v>
      </c>
      <c r="B87" s="28" t="s">
        <v>23</v>
      </c>
      <c r="C87" s="28"/>
      <c r="I87" s="256">
        <v>0</v>
      </c>
      <c r="J87" s="256"/>
      <c r="L87" s="77"/>
      <c r="M87" s="77"/>
      <c r="N87" s="16"/>
      <c r="S87" s="26"/>
      <c r="T87" s="26"/>
      <c r="U87" s="27"/>
      <c r="V87" s="27"/>
      <c r="W87" s="257" t="str">
        <f>IF(W83="","",IF((SUM(W83,W86)*I87)&lt;Z87,Z87,SUM(W83,W86)*I87))</f>
        <v/>
      </c>
      <c r="X87" s="258"/>
      <c r="Z87" s="78">
        <v>0</v>
      </c>
      <c r="AA87" s="23"/>
      <c r="AB87" s="24"/>
      <c r="AC87" s="24"/>
      <c r="AD87" s="24"/>
      <c r="AE87" s="24"/>
      <c r="AF87" s="24"/>
      <c r="AG87" s="24"/>
      <c r="AH87" s="24"/>
    </row>
    <row r="88" spans="1:34" ht="16.5" customHeight="1">
      <c r="A88" s="28"/>
      <c r="B88" s="16"/>
      <c r="C88" s="16"/>
      <c r="S88" s="16" t="s">
        <v>122</v>
      </c>
      <c r="T88" s="16"/>
      <c r="U88" s="27"/>
      <c r="V88" s="27"/>
      <c r="W88" s="259" t="str">
        <f>IF(W83="","",SUM(W83:W87))</f>
        <v/>
      </c>
      <c r="X88" s="260"/>
      <c r="Z88" s="23"/>
      <c r="AA88" s="23"/>
      <c r="AB88" s="24"/>
      <c r="AC88" s="24"/>
      <c r="AD88" s="24"/>
      <c r="AE88" s="24"/>
      <c r="AF88" s="24"/>
      <c r="AG88" s="24"/>
      <c r="AH88" s="24"/>
    </row>
    <row r="89" spans="1:34" ht="15" customHeight="1">
      <c r="A89" s="28" t="s">
        <v>28</v>
      </c>
      <c r="B89" s="16" t="s">
        <v>27</v>
      </c>
      <c r="C89" s="16"/>
      <c r="I89" s="261">
        <v>2.5600000000000001E-2</v>
      </c>
      <c r="J89" s="261"/>
      <c r="S89" s="26"/>
      <c r="T89" s="26"/>
      <c r="U89" s="27"/>
      <c r="V89" s="27"/>
      <c r="W89" s="262" t="str">
        <f>+IF(W83="","",IF(ROUND(W88*I89,2)&lt;AL89,AL89,ROUND(W88*I89,2)))</f>
        <v/>
      </c>
      <c r="X89" s="263"/>
      <c r="Z89" s="78">
        <v>43</v>
      </c>
      <c r="AA89" s="23"/>
      <c r="AB89" s="24"/>
      <c r="AC89" s="24"/>
      <c r="AD89" s="24"/>
      <c r="AE89" s="24"/>
      <c r="AF89" s="24"/>
      <c r="AG89" s="24"/>
      <c r="AH89" s="24"/>
    </row>
    <row r="90" spans="1:34" ht="15" customHeight="1">
      <c r="A90" s="28"/>
      <c r="B90" s="16"/>
      <c r="C90" s="16"/>
      <c r="S90" s="26"/>
      <c r="T90" s="26"/>
      <c r="U90" s="27"/>
      <c r="V90" s="27"/>
      <c r="W90" s="246"/>
      <c r="X90" s="247"/>
      <c r="Z90" s="23"/>
      <c r="AA90" s="23"/>
      <c r="AB90" s="24"/>
      <c r="AC90" s="24"/>
      <c r="AD90" s="24"/>
      <c r="AE90" s="24"/>
      <c r="AF90" s="24"/>
      <c r="AG90" s="24"/>
      <c r="AH90" s="24"/>
    </row>
    <row r="91" spans="1:34" ht="15" customHeight="1" thickBot="1">
      <c r="B91" s="16"/>
      <c r="C91" s="16"/>
      <c r="S91" s="14" t="s">
        <v>6</v>
      </c>
      <c r="U91" s="27"/>
      <c r="V91" s="27"/>
      <c r="W91" s="248" t="str">
        <f>IF(W83="","",SUM(W88:W90))</f>
        <v/>
      </c>
      <c r="X91" s="249"/>
      <c r="Z91" s="23"/>
      <c r="AA91" s="23"/>
      <c r="AB91" s="24"/>
      <c r="AC91" s="24"/>
      <c r="AD91" s="24"/>
      <c r="AE91" s="24"/>
      <c r="AF91" s="24"/>
      <c r="AG91" s="24"/>
      <c r="AH91" s="24"/>
    </row>
    <row r="92" spans="1:34" ht="15.75" customHeight="1" thickTop="1">
      <c r="A92" s="14"/>
      <c r="B92" s="250"/>
      <c r="C92" s="251"/>
      <c r="D92" s="251"/>
      <c r="E92" s="251"/>
      <c r="F92" s="27"/>
      <c r="G92" s="27"/>
      <c r="K92" s="195"/>
      <c r="L92" s="195"/>
      <c r="M92" s="195"/>
      <c r="N92" s="195"/>
      <c r="O92" s="195"/>
      <c r="P92" s="195"/>
      <c r="Q92" s="195"/>
      <c r="U92" s="14"/>
      <c r="V92" s="14"/>
      <c r="W92" s="14"/>
      <c r="X92" s="79"/>
      <c r="Z92" s="23"/>
      <c r="AA92" s="23"/>
      <c r="AB92" s="24"/>
      <c r="AC92" s="24"/>
      <c r="AD92" s="24"/>
      <c r="AE92" s="24"/>
      <c r="AF92" s="24"/>
      <c r="AG92" s="24"/>
      <c r="AH92" s="24"/>
    </row>
    <row r="93" spans="1:34">
      <c r="A93" s="14"/>
      <c r="B93" s="252" t="s">
        <v>8</v>
      </c>
      <c r="C93" s="252"/>
      <c r="D93" s="252"/>
      <c r="E93" s="252"/>
      <c r="F93" s="27"/>
      <c r="G93" s="27"/>
      <c r="K93" s="253" t="s">
        <v>170</v>
      </c>
      <c r="L93" s="253"/>
      <c r="M93" s="253"/>
      <c r="N93" s="253"/>
      <c r="O93" s="253"/>
      <c r="P93" s="253"/>
      <c r="Q93" s="253"/>
      <c r="R93" s="9"/>
      <c r="S93" s="9"/>
      <c r="T93" s="9"/>
      <c r="X93" s="27"/>
      <c r="Z93" s="23"/>
      <c r="AA93" s="23"/>
      <c r="AB93" s="24"/>
      <c r="AC93" s="24"/>
      <c r="AD93" s="24"/>
      <c r="AE93" s="24"/>
      <c r="AF93" s="24"/>
      <c r="AG93" s="24"/>
      <c r="AH93" s="24"/>
    </row>
    <row r="94" spans="1:34" ht="16.5" customHeight="1">
      <c r="A94" s="26"/>
      <c r="B94" s="80"/>
      <c r="C94" s="80"/>
      <c r="D94" s="26"/>
      <c r="E94" s="26"/>
      <c r="F94" s="26"/>
      <c r="G94" s="26"/>
      <c r="H94" s="26"/>
      <c r="I94" s="26"/>
      <c r="J94" s="26"/>
      <c r="K94" s="26"/>
      <c r="L94" s="26"/>
      <c r="M94" s="26" t="s">
        <v>171</v>
      </c>
      <c r="N94" s="26"/>
      <c r="O94" s="26"/>
      <c r="P94" s="26"/>
      <c r="Q94" s="27"/>
      <c r="R94" s="27"/>
      <c r="S94" s="27"/>
      <c r="T94" s="27"/>
      <c r="U94" s="27"/>
      <c r="V94" s="27"/>
      <c r="W94" s="27"/>
      <c r="X94" s="27"/>
      <c r="Z94" s="23"/>
      <c r="AA94" s="23"/>
      <c r="AB94" s="24"/>
      <c r="AC94" s="24"/>
      <c r="AD94" s="24"/>
      <c r="AE94" s="24"/>
      <c r="AF94" s="24"/>
      <c r="AG94" s="24"/>
      <c r="AH94" s="24"/>
    </row>
    <row r="95" spans="1:34" ht="9" customHeight="1">
      <c r="A95" s="14"/>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Z95" s="23"/>
      <c r="AA95" s="23"/>
      <c r="AB95" s="24"/>
      <c r="AC95" s="24"/>
      <c r="AD95" s="24"/>
      <c r="AE95" s="24"/>
      <c r="AF95" s="24"/>
      <c r="AG95" s="24"/>
      <c r="AH95" s="24"/>
    </row>
    <row r="96" spans="1:34" ht="7.5" customHeight="1">
      <c r="A96" s="14"/>
      <c r="B96" s="16"/>
      <c r="C96" s="16"/>
      <c r="R96" s="9"/>
      <c r="S96" s="9"/>
      <c r="T96" s="9"/>
      <c r="X96" s="27"/>
      <c r="Z96" s="23"/>
      <c r="AA96" s="23"/>
      <c r="AB96" s="24"/>
      <c r="AC96" s="24"/>
      <c r="AD96" s="24"/>
      <c r="AE96" s="24"/>
      <c r="AF96" s="24"/>
      <c r="AG96" s="24"/>
      <c r="AH96" s="24"/>
    </row>
    <row r="97" spans="1:34" ht="15.75">
      <c r="A97" s="14"/>
      <c r="B97" s="81" t="s">
        <v>24</v>
      </c>
      <c r="R97" s="9"/>
      <c r="S97" s="9"/>
      <c r="T97" s="9"/>
      <c r="X97" s="27"/>
      <c r="Z97" s="23"/>
      <c r="AA97" s="23"/>
      <c r="AB97" s="24"/>
      <c r="AC97" s="24"/>
      <c r="AD97" s="24"/>
      <c r="AE97" s="24"/>
      <c r="AF97" s="24"/>
      <c r="AG97" s="24"/>
      <c r="AH97" s="24"/>
    </row>
    <row r="98" spans="1:34" ht="65.25" customHeight="1">
      <c r="A98" s="9">
        <v>1</v>
      </c>
      <c r="B98" s="225" t="s">
        <v>181</v>
      </c>
      <c r="C98" s="225"/>
      <c r="D98" s="225"/>
      <c r="E98" s="225"/>
      <c r="F98" s="225"/>
      <c r="G98" s="225"/>
      <c r="H98" s="225"/>
      <c r="I98" s="225"/>
      <c r="J98" s="225"/>
      <c r="K98" s="225"/>
      <c r="L98" s="225"/>
      <c r="M98" s="225"/>
      <c r="N98" s="225"/>
      <c r="O98" s="225"/>
      <c r="P98" s="225"/>
      <c r="Q98" s="225"/>
      <c r="R98" s="225"/>
      <c r="S98" s="225"/>
      <c r="T98" s="225"/>
      <c r="U98" s="225"/>
      <c r="V98" s="225"/>
      <c r="W98" s="225"/>
      <c r="X98" s="225"/>
      <c r="Z98" s="23"/>
      <c r="AA98" s="23"/>
      <c r="AB98" s="24"/>
      <c r="AC98" s="24"/>
      <c r="AD98" s="24"/>
      <c r="AE98" s="24"/>
      <c r="AF98" s="24"/>
      <c r="AG98" s="24"/>
      <c r="AH98" s="24"/>
    </row>
    <row r="99" spans="1:34" ht="8.25" customHeight="1">
      <c r="A99" s="14"/>
      <c r="B99" s="80"/>
      <c r="C99" s="80"/>
      <c r="D99" s="26"/>
      <c r="E99" s="26"/>
      <c r="F99" s="26"/>
      <c r="G99" s="26"/>
      <c r="H99" s="26"/>
      <c r="I99" s="26"/>
      <c r="J99" s="26"/>
      <c r="K99" s="26"/>
      <c r="L99" s="26"/>
      <c r="M99" s="26"/>
      <c r="N99" s="26"/>
      <c r="O99" s="26"/>
      <c r="P99" s="26"/>
      <c r="Q99" s="27"/>
      <c r="R99" s="27"/>
      <c r="S99" s="27"/>
      <c r="T99" s="27"/>
      <c r="U99" s="27"/>
      <c r="V99" s="27"/>
      <c r="W99" s="27"/>
      <c r="X99" s="27"/>
      <c r="Z99" s="23"/>
      <c r="AA99" s="23"/>
      <c r="AB99" s="24"/>
      <c r="AC99" s="24"/>
      <c r="AD99" s="24"/>
      <c r="AE99" s="24"/>
      <c r="AF99" s="24"/>
      <c r="AG99" s="24"/>
      <c r="AH99" s="24"/>
    </row>
    <row r="100" spans="1:34" ht="48" customHeight="1">
      <c r="A100" s="14">
        <v>2</v>
      </c>
      <c r="B100" s="225" t="s">
        <v>161</v>
      </c>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Z100" s="23"/>
      <c r="AA100" s="23"/>
      <c r="AB100" s="24"/>
      <c r="AC100" s="24"/>
      <c r="AD100" s="24"/>
      <c r="AE100" s="24"/>
      <c r="AF100" s="24"/>
      <c r="AG100" s="24"/>
      <c r="AH100" s="24"/>
    </row>
    <row r="101" spans="1:34" ht="8.25" customHeight="1">
      <c r="A101" s="14"/>
      <c r="B101" s="80"/>
      <c r="C101" s="80"/>
      <c r="D101" s="26"/>
      <c r="E101" s="26"/>
      <c r="F101" s="26"/>
      <c r="G101" s="26"/>
      <c r="H101" s="26"/>
      <c r="I101" s="26"/>
      <c r="J101" s="26"/>
      <c r="K101" s="26"/>
      <c r="L101" s="26"/>
      <c r="M101" s="26"/>
      <c r="N101" s="26"/>
      <c r="O101" s="26"/>
      <c r="P101" s="26"/>
      <c r="Q101" s="27"/>
      <c r="R101" s="27"/>
      <c r="S101" s="27"/>
      <c r="T101" s="27"/>
      <c r="U101" s="27"/>
      <c r="V101" s="27"/>
      <c r="W101" s="27"/>
      <c r="X101" s="27"/>
      <c r="Z101" s="23"/>
      <c r="AA101" s="23"/>
      <c r="AB101" s="24"/>
      <c r="AC101" s="24"/>
      <c r="AD101" s="24"/>
      <c r="AE101" s="24"/>
      <c r="AF101" s="24"/>
      <c r="AG101" s="24"/>
      <c r="AH101" s="24"/>
    </row>
    <row r="102" spans="1:34" ht="40.5" customHeight="1">
      <c r="A102" s="9">
        <v>3</v>
      </c>
      <c r="B102" s="225" t="s">
        <v>197</v>
      </c>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Z102" s="23"/>
      <c r="AA102" s="23"/>
      <c r="AB102" s="24"/>
      <c r="AC102" s="24"/>
      <c r="AD102" s="24"/>
      <c r="AE102" s="24"/>
      <c r="AF102" s="24"/>
      <c r="AG102" s="24"/>
      <c r="AH102" s="24"/>
    </row>
    <row r="103" spans="1:34" ht="6.75" customHeight="1">
      <c r="A103" s="14"/>
      <c r="B103" s="80"/>
      <c r="C103" s="80"/>
      <c r="D103" s="26"/>
      <c r="E103" s="26"/>
      <c r="F103" s="26"/>
      <c r="G103" s="26"/>
      <c r="H103" s="26"/>
      <c r="I103" s="26"/>
      <c r="J103" s="26"/>
      <c r="K103" s="26"/>
      <c r="L103" s="26"/>
      <c r="M103" s="26"/>
      <c r="N103" s="26"/>
      <c r="O103" s="26"/>
      <c r="P103" s="26"/>
      <c r="Q103" s="27"/>
      <c r="R103" s="27"/>
      <c r="S103" s="27"/>
      <c r="T103" s="27"/>
      <c r="U103" s="27"/>
      <c r="V103" s="27"/>
      <c r="W103" s="27"/>
      <c r="X103" s="27"/>
      <c r="Z103" s="23"/>
      <c r="AA103" s="23"/>
      <c r="AB103" s="24"/>
      <c r="AC103" s="24"/>
      <c r="AD103" s="24"/>
      <c r="AE103" s="24"/>
      <c r="AF103" s="24"/>
      <c r="AG103" s="24"/>
      <c r="AH103" s="24"/>
    </row>
    <row r="104" spans="1:34" ht="49.5" customHeight="1">
      <c r="A104" s="14">
        <v>4</v>
      </c>
      <c r="B104" s="225" t="s">
        <v>182</v>
      </c>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Z104" s="23"/>
      <c r="AA104" s="23"/>
      <c r="AB104" s="24"/>
      <c r="AC104" s="24"/>
      <c r="AD104" s="24"/>
      <c r="AE104" s="24"/>
      <c r="AF104" s="24"/>
      <c r="AG104" s="24"/>
      <c r="AH104" s="24"/>
    </row>
    <row r="105" spans="1:34" ht="13.5" customHeight="1">
      <c r="A105" s="14"/>
      <c r="B105" s="82"/>
      <c r="C105" s="82"/>
      <c r="D105" s="82"/>
      <c r="E105" s="82"/>
      <c r="F105" s="82"/>
      <c r="G105" s="82"/>
      <c r="H105" s="82"/>
      <c r="I105" s="82"/>
      <c r="J105" s="82"/>
      <c r="K105" s="82"/>
      <c r="L105" s="82"/>
      <c r="M105" s="82"/>
      <c r="N105" s="82"/>
      <c r="O105" s="82"/>
      <c r="P105" s="82"/>
      <c r="Q105" s="82"/>
      <c r="R105" s="82"/>
      <c r="S105" s="82"/>
      <c r="T105" s="82"/>
      <c r="U105" s="82"/>
      <c r="V105" s="82"/>
      <c r="W105" s="82"/>
      <c r="X105" s="27"/>
      <c r="Z105" s="23"/>
      <c r="AA105" s="23"/>
      <c r="AB105" s="24"/>
      <c r="AC105" s="24"/>
      <c r="AD105" s="24"/>
      <c r="AE105" s="24"/>
      <c r="AF105" s="24"/>
      <c r="AG105" s="24"/>
      <c r="AH105" s="24"/>
    </row>
    <row r="106" spans="1:34" ht="26.25" customHeight="1">
      <c r="A106" s="245" t="s">
        <v>198</v>
      </c>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11"/>
      <c r="Z106" s="22"/>
      <c r="AA106" s="23"/>
      <c r="AB106" s="24"/>
      <c r="AC106" s="24"/>
      <c r="AD106" s="24"/>
      <c r="AE106" s="24"/>
      <c r="AF106" s="24"/>
      <c r="AG106" s="24"/>
      <c r="AH106" s="24"/>
    </row>
    <row r="107" spans="1:34" ht="18.75" customHeight="1">
      <c r="A107" s="27"/>
      <c r="B107" s="26"/>
      <c r="C107" s="26"/>
      <c r="D107" s="26"/>
      <c r="E107" s="26"/>
      <c r="F107" s="26"/>
      <c r="G107" s="26"/>
      <c r="H107" s="26"/>
      <c r="I107" s="26"/>
      <c r="J107" s="26"/>
      <c r="K107" s="26"/>
      <c r="L107" s="26"/>
      <c r="M107" s="26"/>
      <c r="N107" s="26"/>
      <c r="O107" s="26"/>
      <c r="P107" s="26"/>
      <c r="Q107" s="27"/>
      <c r="R107" s="26"/>
      <c r="S107" s="26"/>
      <c r="T107" s="26"/>
      <c r="U107" s="27"/>
      <c r="V107" s="27"/>
      <c r="W107" s="27"/>
      <c r="X107" s="10"/>
      <c r="Z107" s="23"/>
      <c r="AA107" s="23"/>
      <c r="AB107" s="24"/>
      <c r="AC107" s="24"/>
      <c r="AD107" s="24"/>
      <c r="AE107" s="24"/>
      <c r="AF107" s="24"/>
      <c r="AG107" s="24"/>
      <c r="AH107" s="24"/>
    </row>
    <row r="108" spans="1:34" ht="17.25" customHeight="1">
      <c r="B108" s="237" t="s">
        <v>129</v>
      </c>
      <c r="C108" s="237"/>
      <c r="D108" s="26"/>
      <c r="E108" s="238"/>
      <c r="F108" s="238"/>
      <c r="G108" s="238"/>
      <c r="H108" s="238"/>
      <c r="I108" s="238"/>
      <c r="J108" s="238"/>
      <c r="K108" s="238"/>
      <c r="L108" s="238"/>
      <c r="M108" s="26" t="s">
        <v>33</v>
      </c>
      <c r="N108" s="26"/>
      <c r="O108" s="26"/>
      <c r="P108" s="237"/>
      <c r="Q108" s="237"/>
      <c r="R108" s="237"/>
      <c r="S108" s="238"/>
      <c r="T108" s="238"/>
      <c r="U108" s="238"/>
      <c r="V108" s="238"/>
      <c r="W108" s="238"/>
      <c r="X108" s="10"/>
      <c r="Z108" s="23"/>
      <c r="AA108" s="23"/>
      <c r="AB108" s="24"/>
      <c r="AC108" s="24"/>
      <c r="AD108" s="24"/>
      <c r="AE108" s="24"/>
      <c r="AF108" s="24"/>
      <c r="AG108" s="24"/>
      <c r="AH108" s="24"/>
    </row>
    <row r="109" spans="1:34" ht="13.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Z109" s="23"/>
      <c r="AA109" s="23"/>
      <c r="AB109" s="83"/>
      <c r="AC109" s="83"/>
      <c r="AD109" s="83"/>
      <c r="AE109" s="83"/>
      <c r="AF109" s="83"/>
      <c r="AG109" s="83"/>
      <c r="AH109" s="83"/>
    </row>
    <row r="110" spans="1:34" ht="15.75">
      <c r="A110" s="84" t="s">
        <v>146</v>
      </c>
      <c r="B110" s="85" t="s">
        <v>163</v>
      </c>
      <c r="C110" s="85"/>
      <c r="D110" s="85"/>
      <c r="E110" s="85"/>
      <c r="F110" s="85"/>
      <c r="G110" s="85"/>
      <c r="H110" s="85"/>
      <c r="I110" s="85"/>
      <c r="J110" s="85"/>
      <c r="K110" s="85"/>
      <c r="L110" s="85"/>
      <c r="M110" s="85"/>
      <c r="N110" s="85"/>
      <c r="O110" s="85"/>
      <c r="P110" s="85"/>
      <c r="Q110" s="27"/>
      <c r="R110" s="26"/>
      <c r="S110" s="26"/>
      <c r="T110" s="26"/>
      <c r="U110" s="27"/>
      <c r="V110" s="27"/>
      <c r="W110" s="27"/>
      <c r="X110" s="10"/>
      <c r="Z110" s="23"/>
      <c r="AA110" s="23"/>
      <c r="AB110" s="24"/>
      <c r="AC110" s="24"/>
      <c r="AD110" s="24"/>
      <c r="AE110" s="24"/>
      <c r="AF110" s="24"/>
      <c r="AG110" s="24"/>
      <c r="AH110" s="24"/>
    </row>
    <row r="111" spans="1:34" ht="18.75" customHeight="1">
      <c r="A111" s="86"/>
      <c r="B111" s="87"/>
      <c r="C111" s="87"/>
      <c r="D111" s="87"/>
      <c r="E111" s="87"/>
      <c r="F111" s="87"/>
      <c r="G111" s="87"/>
      <c r="H111" s="87"/>
      <c r="I111" s="87"/>
      <c r="J111" s="87"/>
      <c r="K111" s="87"/>
      <c r="L111" s="87"/>
      <c r="M111" s="87"/>
      <c r="N111" s="87"/>
      <c r="O111" s="87"/>
      <c r="P111" s="87"/>
      <c r="S111" s="26"/>
      <c r="T111" s="235" t="s">
        <v>4</v>
      </c>
      <c r="U111" s="235"/>
      <c r="V111" s="236" t="s">
        <v>5</v>
      </c>
      <c r="W111" s="236"/>
      <c r="X111" s="88" t="s">
        <v>18</v>
      </c>
      <c r="Z111" s="23"/>
      <c r="AA111" s="23"/>
      <c r="AB111" s="24"/>
      <c r="AC111" s="24"/>
      <c r="AD111" s="24"/>
      <c r="AE111" s="24"/>
      <c r="AF111" s="24"/>
      <c r="AG111" s="24"/>
      <c r="AH111" s="24"/>
    </row>
    <row r="112" spans="1:34" ht="17.25" customHeight="1">
      <c r="A112" s="27" t="s">
        <v>11</v>
      </c>
      <c r="B112" s="80" t="s">
        <v>162</v>
      </c>
      <c r="C112" s="80"/>
      <c r="D112" s="26"/>
      <c r="E112" s="26"/>
      <c r="F112" s="26"/>
      <c r="G112" s="26"/>
      <c r="H112" s="26"/>
      <c r="I112" s="26"/>
      <c r="J112" s="26"/>
      <c r="K112" s="26"/>
      <c r="L112" s="26"/>
      <c r="M112" s="26"/>
      <c r="N112" s="26"/>
      <c r="O112" s="26"/>
      <c r="P112" s="26"/>
      <c r="Q112" s="27"/>
      <c r="R112" s="26"/>
      <c r="S112" s="26"/>
      <c r="T112" s="227"/>
      <c r="U112" s="228"/>
      <c r="V112" s="229"/>
      <c r="W112" s="220"/>
      <c r="X112" s="89"/>
      <c r="Z112" s="23"/>
      <c r="AA112" s="23"/>
      <c r="AB112" s="24"/>
      <c r="AC112" s="24"/>
      <c r="AD112" s="24"/>
      <c r="AE112" s="24"/>
      <c r="AF112" s="24"/>
      <c r="AG112" s="24"/>
      <c r="AH112" s="24"/>
    </row>
    <row r="113" spans="1:34" ht="19.5" customHeight="1">
      <c r="A113" s="90"/>
      <c r="B113" s="91" t="s">
        <v>153</v>
      </c>
      <c r="C113" s="92"/>
      <c r="D113" s="92"/>
      <c r="E113" s="92"/>
      <c r="F113" s="92"/>
      <c r="G113" s="55"/>
      <c r="H113" s="55"/>
      <c r="I113" s="55"/>
      <c r="J113" s="55"/>
      <c r="K113" s="55"/>
      <c r="L113" s="55"/>
      <c r="M113" s="55"/>
      <c r="N113" s="55"/>
      <c r="O113" s="55"/>
      <c r="P113" s="55"/>
      <c r="Q113" s="55"/>
      <c r="R113" s="55"/>
      <c r="S113" s="93"/>
      <c r="T113" s="219"/>
      <c r="U113" s="220"/>
      <c r="V113" s="219"/>
      <c r="W113" s="220"/>
      <c r="X113" s="94"/>
      <c r="Z113" s="23"/>
      <c r="AA113" s="23"/>
      <c r="AB113" s="24"/>
      <c r="AC113" s="24"/>
      <c r="AD113" s="24"/>
      <c r="AE113" s="24"/>
      <c r="AF113" s="24"/>
      <c r="AG113" s="24"/>
      <c r="AH113" s="24"/>
    </row>
    <row r="114" spans="1:34" ht="17.25" customHeight="1">
      <c r="A114" s="90"/>
      <c r="B114" s="230" t="s">
        <v>164</v>
      </c>
      <c r="C114" s="231"/>
      <c r="D114" s="231"/>
      <c r="E114" s="231"/>
      <c r="F114" s="231"/>
      <c r="G114" s="231"/>
      <c r="H114" s="231"/>
      <c r="I114" s="231"/>
      <c r="J114" s="231"/>
      <c r="K114" s="231"/>
      <c r="L114" s="95"/>
      <c r="M114" s="75"/>
      <c r="N114" s="75"/>
      <c r="O114" s="75"/>
      <c r="P114" s="75"/>
      <c r="Q114" s="96"/>
      <c r="R114" s="75"/>
      <c r="S114" s="97"/>
      <c r="T114" s="215"/>
      <c r="U114" s="216"/>
      <c r="V114" s="215"/>
      <c r="W114" s="216"/>
      <c r="X114" s="98"/>
      <c r="Z114" s="23"/>
      <c r="AA114" s="23"/>
      <c r="AB114" s="24"/>
      <c r="AC114" s="24"/>
      <c r="AD114" s="24"/>
      <c r="AE114" s="24"/>
      <c r="AF114" s="24"/>
      <c r="AG114" s="24"/>
      <c r="AH114" s="24"/>
    </row>
    <row r="115" spans="1:34" ht="20.25" customHeight="1">
      <c r="B115" s="225" t="s">
        <v>183</v>
      </c>
      <c r="C115" s="225"/>
      <c r="D115" s="225"/>
      <c r="E115" s="225"/>
      <c r="F115" s="225"/>
      <c r="G115" s="225"/>
      <c r="H115" s="225"/>
      <c r="I115" s="225"/>
      <c r="J115" s="225"/>
      <c r="K115" s="225"/>
      <c r="L115" s="225"/>
      <c r="M115" s="225"/>
      <c r="N115" s="225"/>
      <c r="O115" s="225"/>
      <c r="P115" s="225"/>
      <c r="Q115" s="225"/>
      <c r="R115" s="225"/>
      <c r="S115" s="226"/>
      <c r="T115" s="199"/>
      <c r="U115" s="199"/>
      <c r="V115" s="200"/>
      <c r="W115" s="201"/>
      <c r="X115" s="99"/>
      <c r="Z115" s="23"/>
      <c r="AA115" s="23"/>
      <c r="AB115" s="24"/>
      <c r="AC115" s="24"/>
      <c r="AD115" s="24"/>
      <c r="AE115" s="24"/>
      <c r="AF115" s="24"/>
      <c r="AG115" s="24"/>
      <c r="AH115" s="24"/>
    </row>
    <row r="116" spans="1:34" ht="16.5" customHeight="1">
      <c r="B116" s="26"/>
      <c r="C116" s="26"/>
      <c r="D116" s="26"/>
      <c r="E116" s="26"/>
      <c r="F116" s="26"/>
      <c r="G116" s="26"/>
      <c r="H116" s="26"/>
      <c r="I116" s="26"/>
      <c r="J116" s="100" t="s">
        <v>123</v>
      </c>
      <c r="K116" s="26"/>
      <c r="L116" s="26"/>
      <c r="M116" s="26"/>
      <c r="N116" s="26"/>
      <c r="O116" s="26"/>
      <c r="P116" s="26"/>
      <c r="Q116" s="27"/>
      <c r="R116" s="26"/>
      <c r="S116" s="27"/>
      <c r="T116" s="27"/>
      <c r="U116" s="101"/>
      <c r="V116" s="206"/>
      <c r="W116" s="207"/>
      <c r="X116" s="26"/>
      <c r="Z116" s="23"/>
      <c r="AA116" s="23"/>
      <c r="AB116" s="24"/>
      <c r="AC116" s="24"/>
      <c r="AD116" s="24"/>
      <c r="AE116" s="24"/>
      <c r="AF116" s="24"/>
      <c r="AG116" s="24"/>
      <c r="AH116" s="24"/>
    </row>
    <row r="117" spans="1:34" ht="6.75" customHeight="1">
      <c r="B117" s="26"/>
      <c r="C117" s="26"/>
      <c r="D117" s="26"/>
      <c r="E117" s="26"/>
      <c r="F117" s="26"/>
      <c r="G117" s="26"/>
      <c r="H117" s="26"/>
      <c r="I117" s="26"/>
      <c r="J117" s="26"/>
      <c r="K117" s="26"/>
      <c r="L117" s="26"/>
      <c r="M117" s="26"/>
      <c r="N117" s="26"/>
      <c r="O117" s="26"/>
      <c r="P117" s="26"/>
      <c r="Q117" s="27"/>
      <c r="R117" s="26"/>
      <c r="S117" s="26"/>
      <c r="T117" s="26"/>
      <c r="U117" s="27"/>
      <c r="V117" s="27"/>
      <c r="W117" s="27"/>
      <c r="X117" s="10"/>
      <c r="Z117" s="23"/>
      <c r="AA117" s="23"/>
      <c r="AB117" s="24"/>
      <c r="AC117" s="24"/>
      <c r="AD117" s="24"/>
      <c r="AE117" s="24"/>
      <c r="AF117" s="24"/>
      <c r="AG117" s="24"/>
      <c r="AH117" s="24"/>
    </row>
    <row r="118" spans="1:34" ht="30" customHeight="1">
      <c r="A118" s="9" t="s">
        <v>10</v>
      </c>
      <c r="B118" s="213" t="s">
        <v>184</v>
      </c>
      <c r="C118" s="213"/>
      <c r="D118" s="213"/>
      <c r="E118" s="213"/>
      <c r="F118" s="213"/>
      <c r="G118" s="213"/>
      <c r="H118" s="213"/>
      <c r="I118" s="213"/>
      <c r="J118" s="213"/>
      <c r="K118" s="213"/>
      <c r="L118" s="213"/>
      <c r="M118" s="213"/>
      <c r="N118" s="213"/>
      <c r="O118" s="213"/>
      <c r="P118" s="213"/>
      <c r="Q118" s="213"/>
      <c r="R118" s="213"/>
      <c r="S118" s="213"/>
      <c r="T118" s="213"/>
      <c r="U118" s="213"/>
      <c r="V118" s="214"/>
      <c r="W118" s="214"/>
      <c r="X118" s="10"/>
      <c r="Z118" s="23"/>
      <c r="AA118" s="23"/>
      <c r="AB118" s="24"/>
      <c r="AC118" s="24"/>
      <c r="AD118" s="24"/>
      <c r="AE118" s="24"/>
      <c r="AF118" s="24"/>
      <c r="AG118" s="24"/>
      <c r="AH118" s="24"/>
    </row>
    <row r="119" spans="1:34" ht="5.25" customHeight="1">
      <c r="B119" s="26"/>
      <c r="C119" s="26"/>
      <c r="D119" s="26"/>
      <c r="E119" s="26"/>
      <c r="F119" s="26"/>
      <c r="G119" s="26"/>
      <c r="H119" s="26"/>
      <c r="I119" s="26"/>
      <c r="J119" s="26"/>
      <c r="K119" s="26"/>
      <c r="L119" s="26"/>
      <c r="M119" s="26"/>
      <c r="N119" s="26"/>
      <c r="O119" s="26"/>
      <c r="P119" s="26"/>
      <c r="Q119" s="27"/>
      <c r="R119" s="26"/>
      <c r="S119" s="26"/>
      <c r="T119" s="26"/>
      <c r="U119" s="27"/>
      <c r="V119" s="27"/>
      <c r="W119" s="27"/>
      <c r="X119" s="10"/>
      <c r="Z119" s="23"/>
      <c r="AA119" s="23"/>
      <c r="AB119" s="24"/>
      <c r="AC119" s="24"/>
      <c r="AD119" s="24"/>
      <c r="AE119" s="24"/>
      <c r="AF119" s="24"/>
      <c r="AG119" s="24"/>
      <c r="AH119" s="24"/>
    </row>
    <row r="120" spans="1:34" ht="5.25" hidden="1" customHeight="1">
      <c r="B120" s="26"/>
      <c r="C120" s="26"/>
      <c r="D120" s="26"/>
      <c r="E120" s="26"/>
      <c r="F120" s="26"/>
      <c r="G120" s="26"/>
      <c r="H120" s="26"/>
      <c r="I120" s="26"/>
      <c r="J120" s="26"/>
      <c r="K120" s="26"/>
      <c r="L120" s="26"/>
      <c r="M120" s="26"/>
      <c r="N120" s="26"/>
      <c r="O120" s="26"/>
      <c r="P120" s="26"/>
      <c r="Q120" s="27"/>
      <c r="R120" s="26"/>
      <c r="S120" s="26"/>
      <c r="T120" s="26"/>
      <c r="U120" s="27"/>
      <c r="V120" s="27"/>
      <c r="W120" s="27"/>
      <c r="X120" s="10"/>
      <c r="Z120" s="23"/>
      <c r="AA120" s="23"/>
      <c r="AB120" s="24"/>
      <c r="AC120" s="24"/>
      <c r="AD120" s="24"/>
      <c r="AE120" s="24"/>
      <c r="AF120" s="24"/>
      <c r="AG120" s="24"/>
      <c r="AH120" s="24"/>
    </row>
    <row r="121" spans="1:34" ht="10.5" customHeight="1">
      <c r="B121" s="26"/>
      <c r="C121" s="26"/>
      <c r="D121" s="26"/>
      <c r="E121" s="26"/>
      <c r="F121" s="26"/>
      <c r="G121" s="26"/>
      <c r="H121" s="26"/>
      <c r="I121" s="26"/>
      <c r="J121" s="26"/>
      <c r="K121" s="26"/>
      <c r="L121" s="26"/>
      <c r="M121" s="26"/>
      <c r="N121" s="26"/>
      <c r="O121" s="26"/>
      <c r="P121" s="26"/>
      <c r="Q121" s="27"/>
      <c r="R121" s="26"/>
      <c r="S121" s="26"/>
      <c r="T121" s="26"/>
      <c r="U121" s="27"/>
      <c r="V121" s="27"/>
      <c r="W121" s="27"/>
      <c r="X121" s="10"/>
      <c r="Z121" s="23"/>
      <c r="AA121" s="23"/>
      <c r="AB121" s="24"/>
      <c r="AC121" s="24"/>
      <c r="AD121" s="24"/>
      <c r="AE121" s="24"/>
      <c r="AF121" s="24"/>
      <c r="AG121" s="24"/>
      <c r="AH121" s="24"/>
    </row>
    <row r="122" spans="1:34" ht="9" customHeight="1">
      <c r="B122" s="26"/>
      <c r="C122" s="26"/>
      <c r="D122" s="26"/>
      <c r="E122" s="26"/>
      <c r="F122" s="26"/>
      <c r="G122" s="26"/>
      <c r="H122" s="26"/>
      <c r="I122" s="26"/>
      <c r="J122" s="26"/>
      <c r="K122" s="26"/>
      <c r="L122" s="26"/>
      <c r="M122" s="26"/>
      <c r="N122" s="26"/>
      <c r="O122" s="26"/>
      <c r="P122" s="26"/>
      <c r="Q122" s="27"/>
      <c r="R122" s="26"/>
      <c r="S122" s="26"/>
      <c r="T122" s="26"/>
      <c r="U122" s="27"/>
      <c r="V122" s="27"/>
      <c r="W122" s="27"/>
      <c r="X122" s="10"/>
      <c r="Z122" s="23"/>
      <c r="AA122" s="23"/>
      <c r="AB122" s="24"/>
      <c r="AC122" s="24"/>
      <c r="AD122" s="24"/>
      <c r="AE122" s="24"/>
      <c r="AF122" s="24"/>
      <c r="AG122" s="24"/>
      <c r="AH122" s="24"/>
    </row>
    <row r="123" spans="1:34" ht="16.5" customHeight="1">
      <c r="A123" s="9" t="s">
        <v>12</v>
      </c>
      <c r="B123" s="102" t="s">
        <v>185</v>
      </c>
      <c r="C123" s="102"/>
      <c r="D123" s="26"/>
      <c r="E123" s="26"/>
      <c r="F123" s="26"/>
      <c r="G123" s="26"/>
      <c r="H123" s="26"/>
      <c r="I123" s="26"/>
      <c r="J123" s="26"/>
      <c r="K123" s="26"/>
      <c r="L123" s="26"/>
      <c r="M123" s="26"/>
      <c r="N123" s="26"/>
      <c r="O123" s="26"/>
      <c r="P123" s="26"/>
      <c r="Q123" s="27"/>
      <c r="R123" s="26"/>
      <c r="S123" s="26"/>
      <c r="T123" s="26"/>
      <c r="U123" s="27"/>
      <c r="V123" s="27"/>
      <c r="W123" s="27"/>
      <c r="X123" s="26"/>
      <c r="Z123" s="23"/>
      <c r="AA123" s="23"/>
      <c r="AB123" s="24"/>
      <c r="AC123" s="24"/>
      <c r="AD123" s="24"/>
      <c r="AE123" s="24"/>
      <c r="AF123" s="24"/>
      <c r="AG123" s="24"/>
      <c r="AH123" s="24"/>
    </row>
    <row r="124" spans="1:34" ht="15.75" customHeight="1">
      <c r="B124" s="26" t="s">
        <v>165</v>
      </c>
      <c r="C124" s="26"/>
      <c r="D124" s="26"/>
      <c r="E124" s="26"/>
      <c r="F124" s="26"/>
      <c r="G124" s="26"/>
      <c r="H124" s="26"/>
      <c r="I124" s="26"/>
      <c r="J124" s="26"/>
      <c r="K124" s="26"/>
      <c r="L124" s="26"/>
      <c r="M124" s="26"/>
      <c r="N124" s="26"/>
      <c r="O124" s="26"/>
      <c r="P124" s="26"/>
      <c r="Q124" s="27"/>
      <c r="R124" s="26"/>
      <c r="S124" s="26"/>
      <c r="T124" s="26"/>
      <c r="U124" s="27"/>
      <c r="V124" s="27"/>
      <c r="W124" s="27"/>
      <c r="X124" s="10"/>
      <c r="Z124" s="23"/>
      <c r="AA124" s="23"/>
      <c r="AB124" s="24"/>
      <c r="AC124" s="24"/>
      <c r="AD124" s="24"/>
      <c r="AE124" s="24"/>
      <c r="AF124" s="24"/>
      <c r="AG124" s="24"/>
      <c r="AH124" s="24"/>
    </row>
    <row r="125" spans="1:34" ht="16.5" customHeight="1">
      <c r="B125" s="210" t="str">
        <f>+W91</f>
        <v/>
      </c>
      <c r="C125" s="211"/>
      <c r="D125" s="26" t="s">
        <v>26</v>
      </c>
      <c r="E125" s="27">
        <v>12</v>
      </c>
      <c r="F125" s="27" t="s">
        <v>168</v>
      </c>
      <c r="G125" s="103"/>
      <c r="H125" s="104">
        <f>+V116</f>
        <v>0</v>
      </c>
      <c r="I125" s="27" t="s">
        <v>26</v>
      </c>
      <c r="J125" s="76">
        <v>24</v>
      </c>
      <c r="K125" s="26"/>
      <c r="L125" s="26" t="s">
        <v>25</v>
      </c>
      <c r="M125" s="26"/>
      <c r="N125" s="26"/>
      <c r="O125" s="26"/>
      <c r="P125" s="26"/>
      <c r="Q125" s="27"/>
      <c r="R125" s="26"/>
      <c r="S125" s="26"/>
      <c r="T125" s="26"/>
      <c r="U125" s="105"/>
      <c r="V125" s="106" t="s">
        <v>0</v>
      </c>
      <c r="W125" s="212" t="str">
        <f>IF(B125="","",B125/E125*H125/24)</f>
        <v/>
      </c>
      <c r="X125" s="212"/>
      <c r="Z125" s="23"/>
      <c r="AA125" s="23"/>
      <c r="AB125" s="24"/>
      <c r="AC125" s="24"/>
      <c r="AD125" s="24"/>
      <c r="AE125" s="24"/>
      <c r="AF125" s="24"/>
      <c r="AG125" s="24"/>
      <c r="AH125" s="24"/>
    </row>
    <row r="126" spans="1:34" ht="9.75" customHeight="1">
      <c r="B126" s="232"/>
      <c r="C126" s="232"/>
      <c r="D126" s="232"/>
      <c r="E126" s="232"/>
      <c r="F126" s="232"/>
      <c r="G126" s="232"/>
      <c r="H126" s="232"/>
      <c r="I126" s="232"/>
      <c r="J126" s="232"/>
      <c r="K126" s="232"/>
      <c r="L126" s="232"/>
      <c r="M126" s="232"/>
      <c r="N126" s="232"/>
      <c r="O126" s="232"/>
      <c r="P126" s="232"/>
      <c r="Q126" s="232"/>
      <c r="R126" s="232"/>
      <c r="S126" s="11"/>
      <c r="T126" s="11"/>
      <c r="U126" s="19"/>
      <c r="V126" s="19"/>
      <c r="W126" s="19"/>
      <c r="X126" s="107"/>
      <c r="Z126" s="23"/>
      <c r="AA126" s="23"/>
      <c r="AB126" s="24"/>
      <c r="AC126" s="24"/>
      <c r="AD126" s="24"/>
      <c r="AE126" s="24"/>
      <c r="AF126" s="24"/>
      <c r="AG126" s="24"/>
      <c r="AH126" s="24"/>
    </row>
    <row r="127" spans="1:34" ht="9.75" customHeight="1">
      <c r="B127" s="11"/>
      <c r="C127" s="11"/>
      <c r="D127" s="11"/>
      <c r="E127" s="11"/>
      <c r="F127" s="11"/>
      <c r="G127" s="11"/>
      <c r="H127" s="11"/>
      <c r="I127" s="11"/>
      <c r="J127" s="11"/>
      <c r="K127" s="11"/>
      <c r="L127" s="11"/>
      <c r="M127" s="11"/>
      <c r="N127" s="11"/>
      <c r="O127" s="11"/>
      <c r="P127" s="11"/>
      <c r="Q127" s="19"/>
      <c r="R127" s="11"/>
      <c r="S127" s="11"/>
      <c r="T127" s="11"/>
      <c r="U127" s="108"/>
      <c r="V127" s="108"/>
      <c r="W127" s="108"/>
      <c r="X127" s="107"/>
      <c r="Z127" s="23"/>
      <c r="AA127" s="23"/>
      <c r="AB127" s="24"/>
      <c r="AC127" s="24"/>
      <c r="AD127" s="24"/>
      <c r="AE127" s="24"/>
      <c r="AF127" s="24"/>
      <c r="AG127" s="24"/>
      <c r="AH127" s="24"/>
    </row>
    <row r="128" spans="1:34" ht="9" customHeight="1">
      <c r="B128" s="233"/>
      <c r="C128" s="233"/>
      <c r="D128" s="11"/>
      <c r="E128" s="107"/>
      <c r="F128" s="19"/>
      <c r="G128" s="109"/>
      <c r="H128" s="110"/>
      <c r="I128" s="11"/>
      <c r="J128" s="11"/>
      <c r="K128" s="11"/>
      <c r="L128" s="11"/>
      <c r="M128" s="11"/>
      <c r="N128" s="11"/>
      <c r="O128" s="11"/>
      <c r="P128" s="11"/>
      <c r="Q128" s="111"/>
      <c r="R128" s="11"/>
      <c r="S128" s="11"/>
      <c r="T128" s="11"/>
      <c r="U128" s="108"/>
      <c r="V128" s="106"/>
      <c r="W128" s="234"/>
      <c r="X128" s="234"/>
      <c r="Z128" s="23"/>
      <c r="AA128" s="23"/>
      <c r="AB128" s="24"/>
      <c r="AC128" s="24"/>
      <c r="AD128" s="24"/>
      <c r="AE128" s="24"/>
      <c r="AF128" s="24"/>
      <c r="AG128" s="24"/>
      <c r="AH128" s="24"/>
    </row>
    <row r="129" spans="1:34" ht="18.75" customHeight="1">
      <c r="B129" s="26"/>
      <c r="C129" s="26"/>
      <c r="D129" s="26"/>
      <c r="E129" s="26"/>
      <c r="F129" s="26"/>
      <c r="G129" s="26"/>
      <c r="H129" s="26"/>
      <c r="I129" s="26"/>
      <c r="J129" s="27"/>
      <c r="K129" s="26"/>
      <c r="L129" s="26"/>
      <c r="M129" s="26"/>
      <c r="N129" s="26"/>
      <c r="O129" s="26"/>
      <c r="P129" s="26"/>
      <c r="Q129" s="27"/>
      <c r="R129" s="26"/>
      <c r="S129" s="26"/>
      <c r="T129" s="26"/>
      <c r="U129" s="27"/>
      <c r="V129" s="27"/>
      <c r="W129" s="27"/>
      <c r="X129" s="10"/>
      <c r="Z129" s="23"/>
      <c r="AA129" s="23"/>
      <c r="AB129" s="24"/>
      <c r="AC129" s="24"/>
      <c r="AD129" s="24"/>
      <c r="AE129" s="24"/>
      <c r="AF129" s="24"/>
      <c r="AG129" s="24"/>
      <c r="AH129" s="24"/>
    </row>
    <row r="130" spans="1:34" ht="18" customHeight="1">
      <c r="B130" s="26"/>
      <c r="C130" s="26"/>
      <c r="D130" s="26"/>
      <c r="E130" s="26"/>
      <c r="F130" s="26"/>
      <c r="G130" s="26"/>
      <c r="H130" s="26"/>
      <c r="I130" s="26"/>
      <c r="J130" s="26"/>
      <c r="K130" s="26"/>
      <c r="L130" s="26"/>
      <c r="M130" s="26"/>
      <c r="N130" s="26"/>
      <c r="O130" s="26"/>
      <c r="P130" s="26"/>
      <c r="Q130" s="27"/>
      <c r="R130" s="26"/>
      <c r="S130" s="26"/>
      <c r="T130" s="26"/>
      <c r="U130" s="27"/>
      <c r="V130" s="27"/>
      <c r="W130" s="27"/>
      <c r="X130" s="10"/>
      <c r="Z130" s="23"/>
      <c r="AA130" s="23"/>
      <c r="AB130" s="24"/>
      <c r="AC130" s="24"/>
      <c r="AD130" s="24"/>
      <c r="AE130" s="24"/>
      <c r="AF130" s="24"/>
      <c r="AG130" s="24"/>
      <c r="AH130" s="24"/>
    </row>
    <row r="131" spans="1:34" s="16" customFormat="1" ht="15.75" customHeight="1">
      <c r="A131" s="96"/>
      <c r="B131" s="75"/>
      <c r="C131" s="75"/>
      <c r="D131" s="75"/>
      <c r="E131" s="75"/>
      <c r="F131" s="75"/>
      <c r="G131" s="75"/>
      <c r="H131" s="75"/>
      <c r="I131" s="75"/>
      <c r="J131" s="75"/>
      <c r="K131" s="75"/>
      <c r="L131" s="75"/>
      <c r="M131" s="75"/>
      <c r="N131" s="75"/>
      <c r="O131" s="75"/>
      <c r="P131" s="75"/>
      <c r="Q131" s="96"/>
      <c r="R131" s="75"/>
      <c r="S131" s="75"/>
      <c r="T131" s="75"/>
      <c r="U131" s="96"/>
      <c r="V131" s="96"/>
      <c r="W131" s="96"/>
      <c r="X131" s="112"/>
      <c r="Y131" s="24"/>
      <c r="Z131" s="23"/>
      <c r="AA131" s="23"/>
      <c r="AB131" s="24"/>
      <c r="AC131" s="24"/>
      <c r="AD131" s="24"/>
      <c r="AE131" s="24"/>
      <c r="AF131" s="24"/>
      <c r="AG131" s="24"/>
      <c r="AH131" s="24"/>
    </row>
    <row r="132" spans="1:34" s="16" customFormat="1" ht="15.75" customHeight="1">
      <c r="A132" s="113" t="s">
        <v>202</v>
      </c>
      <c r="B132" s="114" t="s">
        <v>199</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24"/>
      <c r="Z132" s="23"/>
      <c r="AA132" s="23"/>
      <c r="AB132" s="24"/>
      <c r="AC132" s="24"/>
      <c r="AD132" s="24"/>
      <c r="AE132" s="24"/>
      <c r="AF132" s="24"/>
      <c r="AG132" s="24"/>
      <c r="AH132" s="24"/>
    </row>
    <row r="133" spans="1:34" ht="9.75" customHeight="1">
      <c r="B133" s="26"/>
      <c r="C133" s="26"/>
      <c r="D133" s="26"/>
      <c r="E133" s="26"/>
      <c r="F133" s="26"/>
      <c r="G133" s="26"/>
      <c r="H133" s="26"/>
      <c r="I133" s="26"/>
      <c r="J133" s="26"/>
      <c r="K133" s="26"/>
      <c r="L133" s="26"/>
      <c r="M133" s="26"/>
      <c r="N133" s="26"/>
      <c r="O133" s="26"/>
      <c r="P133" s="26"/>
      <c r="Q133" s="27"/>
      <c r="R133" s="26"/>
      <c r="S133" s="26"/>
      <c r="T133" s="26"/>
      <c r="U133" s="27"/>
      <c r="V133" s="27"/>
      <c r="W133" s="27"/>
      <c r="X133" s="10"/>
      <c r="Z133" s="23"/>
      <c r="AA133" s="23"/>
      <c r="AB133" s="24"/>
      <c r="AC133" s="24"/>
      <c r="AD133" s="24"/>
      <c r="AE133" s="24"/>
      <c r="AF133" s="24"/>
      <c r="AG133" s="24"/>
      <c r="AH133" s="24"/>
    </row>
    <row r="134" spans="1:34" ht="9" customHeight="1">
      <c r="B134" s="225"/>
      <c r="C134" s="225"/>
      <c r="D134" s="225"/>
      <c r="E134" s="225"/>
      <c r="F134" s="225"/>
      <c r="G134" s="225"/>
      <c r="H134" s="225"/>
      <c r="I134" s="225"/>
      <c r="J134" s="225"/>
      <c r="K134" s="225"/>
      <c r="L134" s="225"/>
      <c r="M134" s="225"/>
      <c r="N134" s="225"/>
      <c r="O134" s="225"/>
      <c r="P134" s="225"/>
      <c r="Q134" s="225"/>
      <c r="R134" s="225"/>
      <c r="S134" s="225"/>
      <c r="T134" s="115"/>
      <c r="U134" s="27"/>
      <c r="V134" s="27"/>
      <c r="W134" s="27"/>
      <c r="X134" s="10"/>
      <c r="Z134" s="23"/>
      <c r="AA134" s="23"/>
      <c r="AB134" s="24"/>
      <c r="AC134" s="24"/>
      <c r="AD134" s="24"/>
      <c r="AE134" s="24"/>
      <c r="AF134" s="24"/>
      <c r="AG134" s="24"/>
      <c r="AH134" s="24"/>
    </row>
    <row r="135" spans="1:34" ht="18" customHeight="1">
      <c r="A135" s="27"/>
      <c r="H135" s="116"/>
      <c r="I135" s="116"/>
      <c r="S135" s="117"/>
      <c r="T135" s="221" t="s">
        <v>4</v>
      </c>
      <c r="U135" s="222"/>
      <c r="V135" s="223" t="s">
        <v>5</v>
      </c>
      <c r="W135" s="224"/>
      <c r="X135" s="118" t="s">
        <v>18</v>
      </c>
      <c r="Z135" s="23"/>
      <c r="AA135" s="23"/>
      <c r="AB135" s="24"/>
      <c r="AC135" s="24"/>
      <c r="AD135" s="24"/>
      <c r="AE135" s="24"/>
      <c r="AF135" s="24"/>
      <c r="AG135" s="24"/>
      <c r="AH135" s="24"/>
    </row>
    <row r="136" spans="1:34" ht="18.75" customHeight="1">
      <c r="A136" s="96" t="s">
        <v>9</v>
      </c>
      <c r="B136" s="75" t="s">
        <v>166</v>
      </c>
      <c r="C136" s="75"/>
      <c r="D136" s="75"/>
      <c r="E136" s="75"/>
      <c r="F136" s="75"/>
      <c r="G136" s="75"/>
      <c r="H136" s="75"/>
      <c r="I136" s="75"/>
      <c r="J136" s="75"/>
      <c r="K136" s="75"/>
      <c r="L136" s="75"/>
      <c r="M136" s="75"/>
      <c r="N136" s="75"/>
      <c r="O136" s="75"/>
      <c r="P136" s="75"/>
      <c r="Q136" s="75"/>
      <c r="R136" s="75"/>
      <c r="S136" s="96"/>
      <c r="T136" s="217"/>
      <c r="U136" s="218"/>
      <c r="V136" s="217"/>
      <c r="W136" s="218"/>
      <c r="X136" s="119"/>
      <c r="Z136" s="23"/>
      <c r="AA136" s="23"/>
      <c r="AB136" s="24"/>
      <c r="AC136" s="24"/>
      <c r="AD136" s="24"/>
      <c r="AE136" s="24"/>
      <c r="AF136" s="24"/>
      <c r="AG136" s="24"/>
      <c r="AH136" s="24"/>
    </row>
    <row r="137" spans="1:34" ht="15.75" customHeight="1">
      <c r="A137" s="90"/>
      <c r="B137" s="120" t="s">
        <v>153</v>
      </c>
      <c r="C137" s="55"/>
      <c r="D137" s="55"/>
      <c r="E137" s="55"/>
      <c r="F137" s="55"/>
      <c r="G137" s="55"/>
      <c r="H137" s="55"/>
      <c r="I137" s="55"/>
      <c r="J137" s="55"/>
      <c r="K137" s="55"/>
      <c r="L137" s="55"/>
      <c r="M137" s="55"/>
      <c r="N137" s="55"/>
      <c r="O137" s="55"/>
      <c r="P137" s="55"/>
      <c r="Q137" s="55"/>
      <c r="R137" s="55"/>
      <c r="S137" s="93"/>
      <c r="T137" s="219"/>
      <c r="U137" s="220"/>
      <c r="V137" s="219"/>
      <c r="W137" s="220"/>
      <c r="X137" s="121"/>
      <c r="Z137" s="23"/>
      <c r="AA137" s="23"/>
      <c r="AB137" s="24"/>
      <c r="AC137" s="24"/>
      <c r="AD137" s="24"/>
      <c r="AE137" s="24"/>
      <c r="AF137" s="24"/>
      <c r="AG137" s="24"/>
      <c r="AH137" s="24"/>
    </row>
    <row r="138" spans="1:34" ht="17.25" customHeight="1">
      <c r="A138" s="118"/>
      <c r="B138" s="122" t="s">
        <v>200</v>
      </c>
      <c r="C138" s="123"/>
      <c r="D138" s="123"/>
      <c r="E138" s="123"/>
      <c r="F138" s="123"/>
      <c r="G138" s="123"/>
      <c r="H138" s="123"/>
      <c r="I138" s="123"/>
      <c r="J138" s="123"/>
      <c r="K138" s="123"/>
      <c r="L138" s="123"/>
      <c r="M138" s="123"/>
      <c r="N138" s="123"/>
      <c r="O138" s="123"/>
      <c r="P138" s="123"/>
      <c r="Q138" s="96"/>
      <c r="R138" s="75"/>
      <c r="S138" s="124"/>
      <c r="T138" s="215"/>
      <c r="U138" s="216"/>
      <c r="V138" s="215"/>
      <c r="W138" s="216"/>
      <c r="X138" s="98"/>
      <c r="Z138" s="125"/>
      <c r="AA138" s="125"/>
      <c r="AB138" s="126"/>
      <c r="AC138" s="11"/>
      <c r="AD138" s="11"/>
      <c r="AE138" s="24"/>
      <c r="AF138" s="24"/>
      <c r="AG138" s="24"/>
      <c r="AH138" s="24"/>
    </row>
    <row r="139" spans="1:34" ht="16.5" customHeight="1">
      <c r="A139" s="90"/>
      <c r="B139" s="127" t="s">
        <v>186</v>
      </c>
      <c r="C139" s="54"/>
      <c r="D139" s="128"/>
      <c r="E139" s="128"/>
      <c r="F139" s="128"/>
      <c r="G139" s="128"/>
      <c r="H139" s="128"/>
      <c r="I139" s="128"/>
      <c r="J139" s="128"/>
      <c r="K139" s="128"/>
      <c r="L139" s="128"/>
      <c r="M139" s="128"/>
      <c r="N139" s="128"/>
      <c r="O139" s="128"/>
      <c r="P139" s="128"/>
      <c r="Q139" s="128"/>
      <c r="R139" s="128"/>
      <c r="S139" s="129"/>
      <c r="T139" s="199"/>
      <c r="U139" s="199"/>
      <c r="V139" s="200"/>
      <c r="W139" s="201"/>
      <c r="X139" s="99"/>
      <c r="Y139" s="130"/>
      <c r="Z139" s="23"/>
      <c r="AA139" s="23"/>
      <c r="AB139" s="24"/>
      <c r="AC139" s="24"/>
      <c r="AD139" s="24"/>
      <c r="AE139" s="24"/>
      <c r="AF139" s="24"/>
      <c r="AG139" s="24"/>
      <c r="AH139" s="24"/>
    </row>
    <row r="140" spans="1:34" ht="17.25" customHeight="1">
      <c r="D140" s="131"/>
      <c r="E140" s="131"/>
      <c r="F140" s="131"/>
      <c r="G140" s="131"/>
      <c r="H140" s="131"/>
      <c r="I140" s="131"/>
      <c r="J140" s="132" t="s">
        <v>123</v>
      </c>
      <c r="K140" s="131"/>
      <c r="L140" s="131"/>
      <c r="M140" s="131"/>
      <c r="N140" s="131"/>
      <c r="O140" s="131"/>
      <c r="P140" s="131"/>
      <c r="Q140" s="131"/>
      <c r="S140" s="131"/>
      <c r="T140" s="131"/>
      <c r="U140" s="133"/>
      <c r="V140" s="206"/>
      <c r="W140" s="207"/>
      <c r="X140" s="27"/>
      <c r="Y140" s="11"/>
      <c r="Z140" s="23"/>
      <c r="AA140" s="134"/>
      <c r="AB140" s="24"/>
      <c r="AC140" s="24"/>
      <c r="AD140" s="24"/>
      <c r="AE140" s="24"/>
      <c r="AF140" s="24"/>
      <c r="AG140" s="24"/>
      <c r="AH140" s="24"/>
    </row>
    <row r="141" spans="1:34" ht="15" customHeight="1">
      <c r="D141" s="131"/>
      <c r="E141" s="131"/>
      <c r="F141" s="131"/>
      <c r="G141" s="131"/>
      <c r="H141" s="131"/>
      <c r="I141" s="131"/>
      <c r="J141" s="131"/>
      <c r="K141" s="131"/>
      <c r="L141" s="131"/>
      <c r="M141" s="131"/>
      <c r="N141" s="131"/>
      <c r="O141" s="131"/>
      <c r="P141" s="131"/>
      <c r="Q141" s="131"/>
      <c r="R141" s="131"/>
      <c r="S141" s="115"/>
      <c r="T141" s="115"/>
      <c r="X141" s="135"/>
      <c r="Y141" s="11"/>
      <c r="Z141" s="23"/>
      <c r="AA141" s="23"/>
      <c r="AB141" s="24"/>
      <c r="AC141" s="24"/>
      <c r="AD141" s="24"/>
      <c r="AE141" s="24"/>
      <c r="AF141" s="24"/>
      <c r="AG141" s="24"/>
      <c r="AH141" s="24"/>
    </row>
    <row r="142" spans="1:34" ht="12" customHeight="1">
      <c r="X142" s="10"/>
      <c r="Y142" s="11"/>
      <c r="Z142" s="23"/>
      <c r="AA142" s="23"/>
      <c r="AB142" s="24"/>
      <c r="AC142" s="24"/>
      <c r="AD142" s="24"/>
      <c r="AE142" s="24"/>
      <c r="AF142" s="24"/>
      <c r="AG142" s="24"/>
      <c r="AH142" s="24"/>
    </row>
    <row r="143" spans="1:34" ht="21.75" customHeight="1">
      <c r="A143" s="9" t="s">
        <v>13</v>
      </c>
      <c r="B143" s="204" t="s">
        <v>201</v>
      </c>
      <c r="C143" s="204"/>
      <c r="D143" s="204"/>
      <c r="E143" s="204"/>
      <c r="F143" s="204"/>
      <c r="G143" s="204"/>
      <c r="H143" s="204"/>
      <c r="I143" s="204"/>
      <c r="J143" s="204"/>
      <c r="K143" s="204"/>
      <c r="L143" s="204"/>
      <c r="M143" s="204"/>
      <c r="N143" s="204"/>
      <c r="O143" s="204"/>
      <c r="P143" s="204"/>
      <c r="Q143" s="204"/>
      <c r="R143" s="204"/>
      <c r="U143" s="25" t="s">
        <v>0</v>
      </c>
      <c r="V143" s="136"/>
      <c r="W143" s="209"/>
      <c r="X143" s="209"/>
      <c r="Y143" s="11"/>
      <c r="Z143" s="23"/>
      <c r="AA143" s="23"/>
      <c r="AB143" s="24"/>
      <c r="AC143" s="24"/>
      <c r="AD143" s="24"/>
      <c r="AE143" s="24"/>
      <c r="AF143" s="24"/>
      <c r="AG143" s="24"/>
      <c r="AH143" s="24"/>
    </row>
    <row r="144" spans="1:34" ht="16.5" customHeight="1">
      <c r="B144" s="204"/>
      <c r="C144" s="204"/>
      <c r="D144" s="204"/>
      <c r="E144" s="204"/>
      <c r="F144" s="204"/>
      <c r="G144" s="204"/>
      <c r="H144" s="204"/>
      <c r="I144" s="204"/>
      <c r="J144" s="204"/>
      <c r="K144" s="204"/>
      <c r="L144" s="204"/>
      <c r="M144" s="204"/>
      <c r="N144" s="204"/>
      <c r="O144" s="204"/>
      <c r="P144" s="204"/>
      <c r="Q144" s="204"/>
      <c r="R144" s="204"/>
      <c r="U144" s="25"/>
      <c r="V144" s="25"/>
      <c r="W144" s="14"/>
      <c r="X144" s="14"/>
      <c r="Y144" s="11"/>
      <c r="Z144" s="23"/>
      <c r="AA144" s="23"/>
      <c r="AB144" s="24"/>
      <c r="AC144" s="24"/>
      <c r="AD144" s="24"/>
      <c r="AE144" s="24"/>
      <c r="AF144" s="24"/>
      <c r="AG144" s="24"/>
      <c r="AH144" s="24"/>
    </row>
    <row r="145" spans="1:34" ht="11.25" customHeight="1">
      <c r="B145" s="41"/>
      <c r="C145" s="41"/>
      <c r="D145" s="41"/>
      <c r="E145" s="41"/>
      <c r="F145" s="41"/>
      <c r="G145" s="41"/>
      <c r="H145" s="41"/>
      <c r="I145" s="41"/>
      <c r="J145" s="41"/>
      <c r="K145" s="41"/>
      <c r="L145" s="41"/>
      <c r="M145" s="41"/>
      <c r="N145" s="41"/>
      <c r="O145" s="41"/>
      <c r="P145" s="41"/>
      <c r="Q145" s="41"/>
      <c r="R145" s="41"/>
      <c r="U145" s="25"/>
      <c r="V145" s="25"/>
      <c r="W145" s="137"/>
      <c r="X145" s="137"/>
      <c r="Y145" s="11"/>
      <c r="Z145" s="23"/>
      <c r="AA145" s="23"/>
      <c r="AB145" s="24"/>
      <c r="AC145" s="24"/>
      <c r="AD145" s="24"/>
      <c r="AE145" s="24"/>
      <c r="AF145" s="24"/>
      <c r="AG145" s="24"/>
      <c r="AH145" s="24"/>
    </row>
    <row r="146" spans="1:34" ht="22.5" customHeight="1">
      <c r="A146" s="9" t="s">
        <v>17</v>
      </c>
      <c r="B146" s="138" t="s">
        <v>187</v>
      </c>
      <c r="C146" s="139"/>
      <c r="Q146" s="14"/>
      <c r="U146" s="25"/>
      <c r="V146" s="25"/>
      <c r="W146" s="25"/>
      <c r="X146" s="10"/>
      <c r="Y146" s="11"/>
      <c r="Z146" s="23"/>
      <c r="AA146" s="23"/>
      <c r="AB146" s="24"/>
      <c r="AC146" s="24"/>
      <c r="AD146" s="24"/>
      <c r="AE146" s="24"/>
      <c r="AF146" s="24"/>
      <c r="AG146" s="24"/>
      <c r="AH146" s="24"/>
    </row>
    <row r="147" spans="1:34" ht="17.25" customHeight="1">
      <c r="B147" s="14" t="s">
        <v>169</v>
      </c>
      <c r="U147" s="140"/>
      <c r="V147" s="140"/>
      <c r="W147" s="198"/>
      <c r="X147" s="198"/>
      <c r="Y147" s="11"/>
      <c r="Z147" s="23"/>
      <c r="AA147" s="141"/>
      <c r="AB147" s="24"/>
      <c r="AC147" s="24"/>
      <c r="AD147" s="24"/>
      <c r="AE147" s="24"/>
      <c r="AF147" s="24"/>
      <c r="AG147" s="24"/>
      <c r="AH147" s="24"/>
    </row>
    <row r="148" spans="1:34" ht="9.75" customHeight="1">
      <c r="U148" s="25"/>
      <c r="V148" s="25"/>
      <c r="W148" s="25"/>
      <c r="X148" s="10"/>
      <c r="Y148" s="11"/>
      <c r="Z148" s="23"/>
      <c r="AA148" s="142"/>
      <c r="AB148" s="24"/>
      <c r="AC148" s="24"/>
      <c r="AD148" s="24"/>
      <c r="AE148" s="24"/>
      <c r="AF148" s="24"/>
      <c r="AG148" s="24"/>
      <c r="AH148" s="24"/>
    </row>
    <row r="149" spans="1:34" ht="18" customHeight="1">
      <c r="B149" s="143"/>
      <c r="C149" s="144">
        <f>+W143</f>
        <v>0</v>
      </c>
      <c r="D149" s="145" t="s">
        <v>26</v>
      </c>
      <c r="E149" s="27">
        <v>12</v>
      </c>
      <c r="F149" s="9" t="s">
        <v>124</v>
      </c>
      <c r="H149" s="9"/>
      <c r="I149" s="145" t="s">
        <v>26</v>
      </c>
      <c r="J149" s="86">
        <v>12</v>
      </c>
      <c r="M149" s="26"/>
      <c r="N149" s="197"/>
      <c r="O149" s="195"/>
      <c r="P149" s="9"/>
      <c r="Q149" s="146"/>
      <c r="R149" s="26"/>
      <c r="S149" s="11"/>
      <c r="U149" s="25" t="s">
        <v>0</v>
      </c>
      <c r="V149" s="25"/>
      <c r="W149" s="191"/>
      <c r="X149" s="191"/>
      <c r="Y149" s="11"/>
      <c r="Z149" s="23"/>
      <c r="AA149" s="23"/>
      <c r="AB149" s="24"/>
      <c r="AC149" s="24"/>
      <c r="AD149" s="24"/>
      <c r="AE149" s="24"/>
      <c r="AF149" s="24"/>
      <c r="AG149" s="24"/>
      <c r="AH149" s="24"/>
    </row>
    <row r="150" spans="1:34" ht="10.5" customHeight="1">
      <c r="A150" s="96"/>
      <c r="B150" s="75" t="s">
        <v>19</v>
      </c>
      <c r="C150" s="75"/>
      <c r="D150" s="75"/>
      <c r="E150" s="75"/>
      <c r="F150" s="75"/>
      <c r="G150" s="75"/>
      <c r="H150" s="75"/>
      <c r="I150" s="75"/>
      <c r="J150" s="75"/>
      <c r="K150" s="75"/>
      <c r="L150" s="75"/>
      <c r="M150" s="75"/>
      <c r="N150" s="75"/>
      <c r="O150" s="75"/>
      <c r="P150" s="75"/>
      <c r="Q150" s="96"/>
      <c r="R150" s="75"/>
      <c r="S150" s="75"/>
      <c r="T150" s="75"/>
      <c r="U150" s="96"/>
      <c r="V150" s="96"/>
      <c r="W150" s="96"/>
      <c r="X150" s="112"/>
      <c r="Y150" s="11"/>
      <c r="Z150" s="23"/>
      <c r="AA150" s="23"/>
      <c r="AB150" s="24"/>
      <c r="AC150" s="24"/>
      <c r="AD150" s="24"/>
      <c r="AE150" s="24"/>
      <c r="AF150" s="24"/>
      <c r="AG150" s="24"/>
      <c r="AH150" s="24"/>
    </row>
    <row r="151" spans="1:34" ht="9" customHeight="1">
      <c r="A151" s="147"/>
      <c r="B151" s="148"/>
      <c r="C151" s="148"/>
      <c r="D151" s="85"/>
      <c r="E151" s="85"/>
      <c r="F151" s="85"/>
      <c r="G151" s="85"/>
      <c r="H151" s="85"/>
      <c r="I151" s="85"/>
      <c r="J151" s="85"/>
      <c r="K151" s="85"/>
      <c r="L151" s="85"/>
      <c r="M151" s="85"/>
      <c r="N151" s="85"/>
      <c r="O151" s="85"/>
      <c r="P151" s="85"/>
      <c r="Q151" s="85"/>
      <c r="R151" s="85"/>
      <c r="S151" s="85"/>
      <c r="T151" s="85"/>
      <c r="U151" s="85"/>
      <c r="V151" s="145"/>
      <c r="W151" s="145"/>
      <c r="X151" s="10"/>
      <c r="Y151" s="11"/>
      <c r="Z151" s="23"/>
      <c r="AA151" s="23"/>
      <c r="AB151" s="24"/>
      <c r="AC151" s="24"/>
      <c r="AD151" s="24"/>
      <c r="AE151" s="24"/>
      <c r="AF151" s="24"/>
      <c r="AG151" s="24"/>
      <c r="AH151" s="24"/>
    </row>
    <row r="152" spans="1:34" ht="9" customHeight="1">
      <c r="A152" s="149"/>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10"/>
      <c r="Y152" s="11"/>
      <c r="Z152" s="23"/>
      <c r="AA152" s="23"/>
      <c r="AB152" s="24"/>
      <c r="AC152" s="24"/>
      <c r="AD152" s="24"/>
      <c r="AE152" s="24"/>
      <c r="AF152" s="24"/>
      <c r="AG152" s="24"/>
      <c r="AH152" s="24"/>
    </row>
    <row r="153" spans="1:34" ht="9" customHeight="1">
      <c r="A153" s="149"/>
      <c r="X153" s="10"/>
      <c r="Y153" s="11"/>
      <c r="Z153" s="23"/>
      <c r="AA153" s="23"/>
      <c r="AB153" s="24"/>
      <c r="AC153" s="24"/>
      <c r="AD153" s="24"/>
      <c r="AE153" s="24"/>
      <c r="AF153" s="24"/>
      <c r="AG153" s="24"/>
      <c r="AH153" s="24"/>
    </row>
    <row r="154" spans="1:34" ht="19.5" customHeight="1">
      <c r="A154" s="113" t="s">
        <v>147</v>
      </c>
      <c r="B154" s="87" t="s">
        <v>154</v>
      </c>
      <c r="C154" s="87"/>
      <c r="D154" s="143"/>
      <c r="E154" s="143"/>
      <c r="F154" s="143"/>
      <c r="G154" s="143"/>
      <c r="H154" s="143"/>
      <c r="I154" s="143"/>
      <c r="J154" s="143"/>
      <c r="X154" s="10"/>
      <c r="Y154" s="11"/>
      <c r="Z154" s="23"/>
      <c r="AA154" s="23"/>
      <c r="AB154" s="24"/>
      <c r="AC154" s="24"/>
      <c r="AD154" s="24"/>
      <c r="AE154" s="24"/>
      <c r="AF154" s="24"/>
      <c r="AG154" s="24"/>
      <c r="AH154" s="24"/>
    </row>
    <row r="155" spans="1:34" ht="9.75" customHeight="1">
      <c r="X155" s="10"/>
      <c r="Y155" s="11"/>
      <c r="Z155" s="23"/>
      <c r="AA155" s="23"/>
      <c r="AB155" s="24"/>
      <c r="AC155" s="24"/>
      <c r="AD155" s="24"/>
      <c r="AE155" s="24"/>
      <c r="AF155" s="24"/>
      <c r="AG155" s="24"/>
      <c r="AH155" s="24"/>
    </row>
    <row r="156" spans="1:34" ht="32.25" customHeight="1">
      <c r="B156" s="204" t="s">
        <v>188</v>
      </c>
      <c r="C156" s="204"/>
      <c r="D156" s="205"/>
      <c r="E156" s="205"/>
      <c r="F156" s="205"/>
      <c r="G156" s="205"/>
      <c r="H156" s="205"/>
      <c r="I156" s="205"/>
      <c r="J156" s="205"/>
      <c r="K156" s="205"/>
      <c r="L156" s="205"/>
      <c r="M156" s="205"/>
      <c r="N156" s="205"/>
      <c r="O156" s="205"/>
      <c r="P156" s="205"/>
      <c r="Q156" s="205"/>
      <c r="R156" s="205"/>
      <c r="S156" s="205"/>
      <c r="T156" s="150"/>
      <c r="U156" s="25" t="s">
        <v>0</v>
      </c>
      <c r="V156" s="25"/>
      <c r="W156" s="208"/>
      <c r="X156" s="208"/>
      <c r="Y156" s="11"/>
      <c r="Z156" s="23"/>
      <c r="AA156" s="23"/>
      <c r="AB156" s="23"/>
      <c r="AC156" s="24"/>
      <c r="AD156" s="24"/>
      <c r="AE156" s="24"/>
      <c r="AF156" s="24"/>
      <c r="AG156" s="24"/>
      <c r="AH156" s="24"/>
    </row>
    <row r="157" spans="1:34" ht="7.5" customHeight="1">
      <c r="B157" s="14" t="s">
        <v>20</v>
      </c>
      <c r="X157" s="26"/>
      <c r="Y157" s="11"/>
      <c r="Z157" s="23"/>
      <c r="AA157" s="23"/>
      <c r="AB157" s="24"/>
      <c r="AC157" s="24"/>
      <c r="AD157" s="24"/>
      <c r="AE157" s="24"/>
      <c r="AF157" s="24"/>
      <c r="AG157" s="24"/>
      <c r="AH157" s="24"/>
    </row>
    <row r="158" spans="1:34" ht="34.5" customHeight="1">
      <c r="B158" s="205" t="s">
        <v>203</v>
      </c>
      <c r="C158" s="205"/>
      <c r="D158" s="205"/>
      <c r="E158" s="205"/>
      <c r="F158" s="205"/>
      <c r="G158" s="205"/>
      <c r="H158" s="205"/>
      <c r="I158" s="205"/>
      <c r="J158" s="205"/>
      <c r="K158" s="205"/>
      <c r="L158" s="205"/>
      <c r="M158" s="205"/>
      <c r="N158" s="205"/>
      <c r="O158" s="205"/>
      <c r="P158" s="205"/>
      <c r="Q158" s="205"/>
      <c r="R158" s="205"/>
      <c r="S158" s="205"/>
      <c r="T158" s="150"/>
      <c r="X158" s="10"/>
      <c r="Y158" s="11"/>
      <c r="Z158" s="23"/>
      <c r="AA158" s="23"/>
      <c r="AB158" s="24"/>
      <c r="AC158" s="24"/>
      <c r="AD158" s="24"/>
      <c r="AE158" s="24"/>
      <c r="AF158" s="24"/>
      <c r="AG158" s="24"/>
      <c r="AH158" s="24"/>
    </row>
    <row r="159" spans="1:34" ht="7.5" customHeight="1">
      <c r="A159" s="151"/>
      <c r="B159" s="24"/>
      <c r="C159" s="24"/>
      <c r="D159" s="24"/>
      <c r="E159" s="24"/>
      <c r="F159" s="24"/>
      <c r="G159" s="24"/>
      <c r="H159" s="24"/>
      <c r="I159" s="24"/>
      <c r="J159" s="24"/>
      <c r="K159" s="24"/>
      <c r="L159" s="24"/>
      <c r="M159" s="24"/>
      <c r="N159" s="24"/>
      <c r="O159" s="24"/>
      <c r="P159" s="24"/>
      <c r="Q159" s="151"/>
      <c r="R159" s="24"/>
      <c r="S159" s="24"/>
      <c r="T159" s="24"/>
      <c r="U159" s="151"/>
      <c r="V159" s="151"/>
      <c r="W159" s="152"/>
      <c r="X159" s="153"/>
      <c r="Y159" s="11"/>
      <c r="Z159" s="23"/>
      <c r="AA159" s="23"/>
      <c r="AB159" s="24"/>
      <c r="AC159" s="24"/>
      <c r="AD159" s="24"/>
      <c r="AE159" s="24"/>
      <c r="AF159" s="24"/>
      <c r="AG159" s="24"/>
      <c r="AH159" s="24"/>
    </row>
    <row r="160" spans="1:34" ht="24.75" customHeight="1">
      <c r="B160" s="87" t="s">
        <v>195</v>
      </c>
      <c r="U160" s="25" t="s">
        <v>0</v>
      </c>
      <c r="V160" s="25"/>
      <c r="W160" s="191"/>
      <c r="X160" s="191"/>
      <c r="Y160" s="11"/>
      <c r="Z160" s="23"/>
      <c r="AA160" s="23"/>
      <c r="AB160" s="24"/>
      <c r="AC160" s="24"/>
      <c r="AD160" s="24"/>
      <c r="AE160" s="24"/>
      <c r="AF160" s="24"/>
      <c r="AG160" s="24"/>
      <c r="AH160" s="24"/>
    </row>
    <row r="161" spans="1:34" ht="15" customHeight="1">
      <c r="X161" s="10"/>
      <c r="Y161" s="11"/>
      <c r="Z161" s="23"/>
      <c r="AA161" s="23"/>
      <c r="AB161" s="24"/>
      <c r="AC161" s="24"/>
      <c r="AD161" s="24"/>
      <c r="AE161" s="24"/>
      <c r="AF161" s="24"/>
      <c r="AG161" s="24"/>
      <c r="AH161" s="24"/>
    </row>
    <row r="162" spans="1:34" ht="12" customHeight="1">
      <c r="X162" s="10"/>
      <c r="Y162" s="11"/>
      <c r="Z162" s="23"/>
      <c r="AA162" s="23"/>
      <c r="AB162" s="24"/>
      <c r="AC162" s="24"/>
      <c r="AD162" s="24"/>
      <c r="AE162" s="24"/>
      <c r="AF162" s="24"/>
      <c r="AG162" s="24"/>
      <c r="AH162" s="24"/>
    </row>
    <row r="163" spans="1:34" ht="15.75" customHeight="1">
      <c r="B163" s="154" t="s">
        <v>125</v>
      </c>
      <c r="C163" s="154"/>
      <c r="D163" s="11"/>
      <c r="E163" s="11"/>
      <c r="F163" s="11"/>
      <c r="G163" s="11"/>
      <c r="M163" s="192"/>
      <c r="N163" s="193"/>
      <c r="O163" s="193"/>
      <c r="P163" s="193"/>
      <c r="Q163" s="193"/>
      <c r="R163" s="193"/>
      <c r="S163" s="193"/>
      <c r="X163" s="10"/>
      <c r="Y163" s="11"/>
      <c r="Z163" s="23"/>
      <c r="AA163" s="23"/>
      <c r="AB163" s="24"/>
      <c r="AC163" s="24"/>
      <c r="AD163" s="24"/>
      <c r="AE163" s="24"/>
      <c r="AF163" s="24"/>
      <c r="AG163" s="24"/>
      <c r="AH163" s="24"/>
    </row>
    <row r="164" spans="1:34" ht="16.5" customHeight="1">
      <c r="X164" s="10"/>
      <c r="Y164" s="11"/>
      <c r="Z164" s="23"/>
      <c r="AA164" s="23"/>
      <c r="AB164" s="24"/>
      <c r="AC164" s="24"/>
      <c r="AD164" s="24"/>
      <c r="AE164" s="24"/>
      <c r="AF164" s="24"/>
      <c r="AG164" s="24"/>
      <c r="AH164" s="24"/>
    </row>
    <row r="165" spans="1:34" ht="18.75" customHeight="1">
      <c r="B165" s="154" t="s">
        <v>126</v>
      </c>
      <c r="C165" s="154"/>
      <c r="M165" s="194"/>
      <c r="N165" s="195"/>
      <c r="O165" s="195"/>
      <c r="P165" s="195"/>
      <c r="Q165" s="195"/>
      <c r="R165" s="195"/>
      <c r="S165" s="195"/>
      <c r="T165" s="195"/>
      <c r="X165" s="10"/>
      <c r="Y165" s="11"/>
      <c r="Z165" s="23"/>
      <c r="AA165" s="23"/>
      <c r="AB165" s="24"/>
      <c r="AC165" s="24"/>
      <c r="AD165" s="24"/>
      <c r="AE165" s="24"/>
      <c r="AF165" s="24"/>
      <c r="AG165" s="24"/>
      <c r="AH165" s="24"/>
    </row>
    <row r="166" spans="1:34" ht="15.75" customHeight="1">
      <c r="X166" s="10"/>
      <c r="Y166" s="11"/>
      <c r="Z166" s="23"/>
      <c r="AA166" s="23"/>
      <c r="AB166" s="24"/>
      <c r="AC166" s="24"/>
      <c r="AD166" s="24"/>
      <c r="AE166" s="24"/>
      <c r="AF166" s="24"/>
      <c r="AG166" s="24"/>
      <c r="AH166" s="24"/>
    </row>
    <row r="167" spans="1:34" ht="27.75" customHeight="1">
      <c r="B167" s="154" t="s">
        <v>34</v>
      </c>
      <c r="C167" s="154"/>
      <c r="M167" s="196"/>
      <c r="N167" s="196"/>
      <c r="O167" s="196"/>
      <c r="P167" s="196"/>
      <c r="Q167" s="196"/>
      <c r="R167" s="196"/>
      <c r="S167" s="196"/>
      <c r="T167" s="196"/>
      <c r="X167" s="10"/>
      <c r="Y167" s="11"/>
      <c r="Z167" s="23"/>
      <c r="AA167" s="23"/>
      <c r="AB167" s="24"/>
      <c r="AC167" s="24"/>
      <c r="AD167" s="24"/>
      <c r="AE167" s="24"/>
      <c r="AF167" s="24"/>
      <c r="AG167" s="24"/>
      <c r="AH167" s="24"/>
    </row>
    <row r="168" spans="1:34" ht="13.5" customHeight="1">
      <c r="X168" s="10"/>
      <c r="Y168" s="11"/>
      <c r="Z168" s="23"/>
      <c r="AA168" s="23"/>
      <c r="AB168" s="24"/>
      <c r="AC168" s="24"/>
      <c r="AD168" s="24"/>
      <c r="AE168" s="24"/>
      <c r="AF168" s="24"/>
      <c r="AG168" s="24"/>
      <c r="AH168" s="24"/>
    </row>
    <row r="169" spans="1:34" ht="9.75" customHeight="1">
      <c r="B169" s="75"/>
      <c r="C169" s="75"/>
      <c r="D169" s="75"/>
      <c r="E169" s="75"/>
      <c r="F169" s="75"/>
      <c r="G169" s="75"/>
      <c r="H169" s="75"/>
      <c r="I169" s="75"/>
      <c r="J169" s="75"/>
      <c r="K169" s="75"/>
      <c r="L169" s="75"/>
      <c r="M169" s="75"/>
      <c r="N169" s="75"/>
      <c r="O169" s="75"/>
      <c r="P169" s="75"/>
      <c r="Q169" s="96"/>
      <c r="R169" s="75"/>
      <c r="S169" s="75"/>
      <c r="T169" s="75"/>
      <c r="U169" s="96"/>
      <c r="V169" s="96"/>
      <c r="W169" s="96"/>
      <c r="X169" s="112"/>
      <c r="Y169" s="11"/>
      <c r="Z169" s="23"/>
      <c r="AA169" s="23"/>
      <c r="AB169" s="24"/>
      <c r="AC169" s="24"/>
      <c r="AD169" s="24"/>
      <c r="AE169" s="24"/>
      <c r="AF169" s="24"/>
      <c r="AG169" s="24"/>
      <c r="AH169" s="24"/>
    </row>
    <row r="170" spans="1:34" ht="12.75" customHeight="1">
      <c r="X170" s="10"/>
      <c r="Y170" s="11"/>
      <c r="Z170" s="23"/>
      <c r="AA170" s="23"/>
      <c r="AB170" s="24"/>
      <c r="AC170" s="24"/>
      <c r="AD170" s="24"/>
      <c r="AE170" s="24"/>
      <c r="AF170" s="24"/>
      <c r="AG170" s="24"/>
      <c r="AH170" s="24"/>
    </row>
    <row r="171" spans="1:34" ht="15.75" customHeight="1">
      <c r="A171" s="113" t="s">
        <v>148</v>
      </c>
      <c r="B171" s="87" t="s">
        <v>155</v>
      </c>
      <c r="C171" s="87"/>
      <c r="X171" s="10"/>
      <c r="Y171" s="11"/>
      <c r="Z171" s="23"/>
      <c r="AA171" s="23"/>
      <c r="AB171" s="24"/>
      <c r="AC171" s="24"/>
      <c r="AD171" s="24"/>
      <c r="AE171" s="24"/>
      <c r="AF171" s="24"/>
      <c r="AG171" s="24"/>
      <c r="AH171" s="24"/>
    </row>
    <row r="172" spans="1:34" s="24" customFormat="1" ht="5.25" customHeight="1">
      <c r="A172" s="113"/>
      <c r="B172" s="14"/>
      <c r="C172" s="14"/>
      <c r="D172" s="14"/>
      <c r="E172" s="14"/>
      <c r="F172" s="14"/>
      <c r="G172" s="14"/>
      <c r="H172" s="14"/>
      <c r="I172" s="14"/>
      <c r="J172" s="14"/>
      <c r="K172" s="14"/>
      <c r="L172" s="14"/>
      <c r="M172" s="14"/>
      <c r="N172" s="14"/>
      <c r="O172" s="14"/>
      <c r="P172" s="14"/>
      <c r="Q172" s="9"/>
      <c r="R172" s="14"/>
      <c r="S172" s="14"/>
      <c r="T172" s="14"/>
      <c r="U172" s="9"/>
      <c r="V172" s="9"/>
      <c r="W172" s="9"/>
      <c r="X172" s="10"/>
      <c r="Y172" s="11"/>
      <c r="Z172" s="23"/>
      <c r="AA172" s="23"/>
    </row>
    <row r="173" spans="1:34" ht="10.5" customHeight="1">
      <c r="Q173" s="14"/>
      <c r="X173" s="10"/>
      <c r="Y173" s="11"/>
      <c r="Z173" s="23"/>
      <c r="AA173" s="23"/>
      <c r="AB173" s="24"/>
      <c r="AC173" s="24"/>
      <c r="AD173" s="24"/>
      <c r="AE173" s="24"/>
      <c r="AF173" s="24"/>
      <c r="AG173" s="24"/>
      <c r="AH173" s="24"/>
    </row>
    <row r="174" spans="1:34" ht="9.75" customHeight="1">
      <c r="X174" s="10"/>
      <c r="Y174" s="11"/>
      <c r="Z174" s="23"/>
      <c r="AA174" s="23"/>
      <c r="AB174" s="24"/>
      <c r="AC174" s="24"/>
      <c r="AD174" s="24"/>
      <c r="AE174" s="24"/>
      <c r="AF174" s="24"/>
      <c r="AG174" s="24"/>
      <c r="AH174" s="24"/>
    </row>
    <row r="175" spans="1:34" ht="20.25" customHeight="1">
      <c r="B175" s="14" t="s">
        <v>29</v>
      </c>
      <c r="X175" s="10"/>
      <c r="Y175" s="11"/>
      <c r="Z175" s="23"/>
      <c r="AA175" s="23"/>
      <c r="AB175" s="24"/>
      <c r="AC175" s="24"/>
      <c r="AD175" s="24"/>
      <c r="AE175" s="24"/>
      <c r="AF175" s="24"/>
      <c r="AG175" s="24"/>
      <c r="AH175" s="24"/>
    </row>
    <row r="176" spans="1:34" ht="20.25" customHeight="1">
      <c r="X176" s="10"/>
      <c r="Y176" s="11"/>
      <c r="Z176" s="23"/>
      <c r="AA176" s="23"/>
      <c r="AB176" s="24"/>
      <c r="AC176" s="24"/>
      <c r="AD176" s="24"/>
      <c r="AE176" s="24"/>
      <c r="AF176" s="24"/>
      <c r="AG176" s="24"/>
      <c r="AH176" s="24"/>
    </row>
    <row r="177" spans="1:34" ht="18" customHeight="1">
      <c r="B177" s="14" t="s">
        <v>8</v>
      </c>
      <c r="S177" s="195"/>
      <c r="T177" s="195"/>
      <c r="U177" s="195"/>
      <c r="V177" s="195"/>
      <c r="W177" s="14"/>
      <c r="X177" s="10"/>
      <c r="Y177" s="11"/>
      <c r="Z177" s="23"/>
      <c r="AA177" s="23"/>
      <c r="AB177" s="24"/>
      <c r="AC177" s="24"/>
      <c r="AD177" s="24"/>
      <c r="AE177" s="24"/>
      <c r="AF177" s="24"/>
      <c r="AG177" s="24"/>
      <c r="AH177" s="24"/>
    </row>
    <row r="178" spans="1:34" ht="12" customHeight="1">
      <c r="K178" s="26"/>
      <c r="L178" s="26"/>
      <c r="M178" s="26"/>
      <c r="N178" s="26"/>
      <c r="O178" s="26"/>
      <c r="P178" s="26"/>
      <c r="Q178" s="27"/>
      <c r="R178" s="26"/>
      <c r="S178" s="26"/>
      <c r="T178" s="26"/>
      <c r="U178" s="27"/>
      <c r="V178" s="27"/>
      <c r="W178" s="27"/>
      <c r="X178" s="10"/>
      <c r="Y178" s="11"/>
      <c r="Z178" s="23"/>
      <c r="AA178" s="23"/>
      <c r="AB178" s="24"/>
      <c r="AC178" s="24"/>
      <c r="AD178" s="24"/>
      <c r="AE178" s="24"/>
      <c r="AF178" s="24"/>
      <c r="AG178" s="24"/>
      <c r="AH178" s="24"/>
    </row>
    <row r="179" spans="1:34" ht="12" customHeight="1">
      <c r="X179" s="10"/>
      <c r="Y179" s="11"/>
      <c r="Z179" s="23"/>
      <c r="AA179" s="23"/>
      <c r="AB179" s="24"/>
      <c r="AC179" s="24"/>
      <c r="AD179" s="24"/>
      <c r="AE179" s="24"/>
      <c r="AF179" s="24"/>
      <c r="AG179" s="24"/>
      <c r="AH179" s="24"/>
    </row>
    <row r="180" spans="1:34" ht="19.5" customHeight="1">
      <c r="B180" s="14" t="s">
        <v>204</v>
      </c>
      <c r="C180" s="24"/>
      <c r="D180" s="24"/>
      <c r="E180" s="24"/>
      <c r="F180" s="24"/>
      <c r="G180" s="24"/>
      <c r="H180" s="24"/>
      <c r="K180" s="14" t="s">
        <v>31</v>
      </c>
      <c r="P180" s="195"/>
      <c r="Q180" s="195"/>
      <c r="R180" s="195"/>
      <c r="S180" s="195"/>
      <c r="T180" s="195"/>
      <c r="U180" s="195"/>
      <c r="V180" s="195"/>
      <c r="W180" s="195"/>
      <c r="X180" s="195"/>
      <c r="Y180" s="11"/>
      <c r="Z180" s="23"/>
      <c r="AA180" s="23"/>
      <c r="AB180" s="24"/>
      <c r="AC180" s="24"/>
      <c r="AD180" s="24"/>
      <c r="AE180" s="24"/>
      <c r="AF180" s="24"/>
      <c r="AG180" s="24"/>
      <c r="AH180" s="24"/>
    </row>
    <row r="181" spans="1:34" ht="20.25" customHeight="1">
      <c r="B181" s="24" t="s">
        <v>157</v>
      </c>
      <c r="C181" s="24"/>
      <c r="D181" s="24"/>
      <c r="E181" s="24"/>
      <c r="F181" s="24"/>
      <c r="G181" s="24"/>
      <c r="H181" s="24"/>
      <c r="Q181" s="14"/>
      <c r="R181" s="9"/>
      <c r="U181" s="14"/>
      <c r="V181" s="14"/>
      <c r="W181" s="14"/>
      <c r="X181" s="27"/>
      <c r="Y181" s="11"/>
      <c r="Z181" s="23"/>
      <c r="AA181" s="23"/>
      <c r="AB181" s="24"/>
      <c r="AC181" s="24"/>
      <c r="AD181" s="24"/>
      <c r="AE181" s="24"/>
      <c r="AF181" s="24"/>
      <c r="AG181" s="24"/>
      <c r="AH181" s="24"/>
    </row>
    <row r="182" spans="1:34" ht="9" customHeight="1">
      <c r="Q182" s="14"/>
      <c r="R182" s="9"/>
      <c r="U182" s="14"/>
      <c r="V182" s="14"/>
      <c r="W182" s="14"/>
      <c r="X182" s="27"/>
      <c r="Y182" s="11"/>
      <c r="Z182" s="23"/>
      <c r="AA182" s="23"/>
      <c r="AB182" s="24"/>
      <c r="AC182" s="24"/>
      <c r="AD182" s="24"/>
      <c r="AE182" s="24"/>
      <c r="AF182" s="24"/>
      <c r="AG182" s="24"/>
      <c r="AH182" s="24"/>
    </row>
    <row r="183" spans="1:34" ht="20.25" customHeight="1">
      <c r="K183" s="14" t="s">
        <v>30</v>
      </c>
      <c r="P183" s="195"/>
      <c r="Q183" s="195"/>
      <c r="R183" s="195"/>
      <c r="S183" s="195"/>
      <c r="T183" s="195"/>
      <c r="U183" s="195"/>
      <c r="V183" s="195"/>
      <c r="W183" s="195"/>
      <c r="X183" s="195"/>
      <c r="Y183" s="11"/>
      <c r="Z183" s="23"/>
      <c r="AA183" s="23"/>
      <c r="AB183" s="24"/>
      <c r="AC183" s="24"/>
      <c r="AD183" s="24"/>
      <c r="AE183" s="24"/>
      <c r="AF183" s="24"/>
      <c r="AG183" s="24"/>
      <c r="AH183" s="24"/>
    </row>
    <row r="184" spans="1:34">
      <c r="P184" s="27"/>
      <c r="Q184" s="27"/>
      <c r="R184" s="27"/>
      <c r="S184" s="27"/>
      <c r="T184" s="27"/>
      <c r="U184" s="27"/>
      <c r="V184" s="27"/>
      <c r="W184" s="27"/>
      <c r="X184" s="27"/>
      <c r="Y184" s="11"/>
      <c r="Z184" s="23"/>
      <c r="AA184" s="23"/>
      <c r="AB184" s="24"/>
      <c r="AC184" s="24"/>
      <c r="AD184" s="24"/>
      <c r="AE184" s="24"/>
      <c r="AF184" s="24"/>
      <c r="AG184" s="24"/>
      <c r="AH184" s="24"/>
    </row>
    <row r="185" spans="1:34" ht="7.5" customHeight="1">
      <c r="P185" s="27"/>
      <c r="Q185" s="27"/>
      <c r="R185" s="27"/>
      <c r="S185" s="27"/>
      <c r="T185" s="27"/>
      <c r="U185" s="27"/>
      <c r="V185" s="27"/>
      <c r="W185" s="27"/>
      <c r="X185" s="27"/>
      <c r="Y185" s="11"/>
      <c r="Z185" s="23"/>
      <c r="AA185" s="23"/>
      <c r="AB185" s="24"/>
      <c r="AC185" s="24"/>
      <c r="AD185" s="24"/>
      <c r="AE185" s="24"/>
      <c r="AF185" s="24"/>
      <c r="AG185" s="24"/>
      <c r="AH185" s="24"/>
    </row>
    <row r="186" spans="1:34">
      <c r="P186" s="27"/>
      <c r="Q186" s="27"/>
      <c r="R186" s="27"/>
      <c r="S186" s="27"/>
      <c r="T186" s="27"/>
      <c r="U186" s="27"/>
      <c r="V186" s="27"/>
      <c r="W186" s="27"/>
      <c r="X186" s="27"/>
      <c r="Y186" s="11"/>
      <c r="Z186" s="23"/>
      <c r="AA186" s="23"/>
      <c r="AB186" s="24"/>
      <c r="AC186" s="24"/>
      <c r="AD186" s="24"/>
      <c r="AE186" s="24"/>
      <c r="AF186" s="24"/>
      <c r="AG186" s="24"/>
      <c r="AH186" s="24"/>
    </row>
    <row r="187" spans="1:34" ht="15" customHeight="1">
      <c r="P187" s="27"/>
      <c r="Q187" s="27"/>
      <c r="R187" s="27"/>
      <c r="S187" s="27"/>
      <c r="T187" s="27"/>
      <c r="U187" s="27"/>
      <c r="V187" s="27"/>
      <c r="W187" s="27"/>
      <c r="X187" s="27"/>
      <c r="Y187" s="11"/>
      <c r="Z187" s="23"/>
      <c r="AA187" s="23"/>
      <c r="AB187" s="24"/>
      <c r="AC187" s="24"/>
      <c r="AD187" s="24"/>
      <c r="AE187" s="24"/>
      <c r="AF187" s="24"/>
      <c r="AG187" s="24"/>
      <c r="AH187" s="24"/>
    </row>
    <row r="188" spans="1:34" ht="12" customHeight="1">
      <c r="P188" s="27"/>
      <c r="Q188" s="27"/>
      <c r="R188" s="27"/>
      <c r="S188" s="27"/>
      <c r="T188" s="27"/>
      <c r="U188" s="27"/>
      <c r="V188" s="27"/>
      <c r="W188" s="27"/>
      <c r="X188" s="27"/>
      <c r="Y188" s="11"/>
      <c r="Z188" s="23"/>
      <c r="AA188" s="23"/>
      <c r="AB188" s="24"/>
      <c r="AC188" s="24"/>
      <c r="AD188" s="24"/>
      <c r="AE188" s="24"/>
      <c r="AF188" s="24"/>
      <c r="AG188" s="24"/>
      <c r="AH188" s="24"/>
    </row>
    <row r="189" spans="1:34" ht="19.5" customHeight="1">
      <c r="A189" s="151"/>
      <c r="B189" s="24"/>
      <c r="C189" s="24"/>
      <c r="D189" s="24"/>
      <c r="E189" s="24"/>
      <c r="F189" s="24"/>
      <c r="G189" s="24"/>
      <c r="H189" s="24"/>
      <c r="I189" s="24"/>
      <c r="J189" s="24"/>
      <c r="K189" s="24"/>
      <c r="L189" s="24"/>
      <c r="M189" s="24"/>
      <c r="N189" s="24"/>
      <c r="O189" s="24"/>
      <c r="P189" s="19"/>
      <c r="Q189" s="19"/>
      <c r="R189" s="19"/>
      <c r="S189" s="19"/>
      <c r="T189" s="19"/>
      <c r="U189" s="19"/>
      <c r="V189" s="19"/>
      <c r="W189" s="19"/>
      <c r="X189" s="19"/>
      <c r="Y189" s="11"/>
      <c r="Z189" s="23"/>
      <c r="AA189" s="23"/>
      <c r="AB189" s="24"/>
      <c r="AC189" s="24"/>
      <c r="AD189" s="24"/>
      <c r="AE189" s="24"/>
      <c r="AF189" s="24"/>
      <c r="AG189" s="24"/>
      <c r="AH189" s="24"/>
    </row>
    <row r="190" spans="1:34" ht="18" customHeight="1">
      <c r="A190" s="19"/>
      <c r="B190" s="155"/>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23"/>
      <c r="AA190" s="23"/>
      <c r="AB190" s="24"/>
      <c r="AC190" s="24"/>
      <c r="AD190" s="24"/>
      <c r="AE190" s="24"/>
      <c r="AF190" s="24"/>
      <c r="AG190" s="24"/>
      <c r="AH190" s="24"/>
    </row>
    <row r="191" spans="1:34" ht="14.25" customHeight="1">
      <c r="A191" s="156"/>
      <c r="B191" s="202"/>
      <c r="C191" s="202"/>
      <c r="D191" s="202"/>
      <c r="E191" s="202"/>
      <c r="F191" s="202"/>
      <c r="G191" s="202"/>
      <c r="H191" s="202"/>
      <c r="I191" s="202"/>
      <c r="J191" s="157"/>
      <c r="K191" s="202"/>
      <c r="L191" s="202"/>
      <c r="M191" s="202"/>
      <c r="N191" s="202"/>
      <c r="O191" s="202"/>
      <c r="P191" s="202"/>
      <c r="Q191" s="202"/>
      <c r="R191" s="202"/>
      <c r="S191" s="202"/>
      <c r="T191" s="202"/>
      <c r="U191" s="202"/>
      <c r="V191" s="202"/>
      <c r="W191" s="202"/>
      <c r="X191" s="202"/>
      <c r="Y191" s="157"/>
      <c r="Z191" s="23"/>
      <c r="AA191" s="23"/>
      <c r="AB191" s="24"/>
      <c r="AC191" s="24"/>
      <c r="AD191" s="24"/>
      <c r="AE191" s="24"/>
      <c r="AF191" s="24"/>
      <c r="AG191" s="24"/>
      <c r="AH191" s="24"/>
    </row>
    <row r="192" spans="1:34" hidden="1">
      <c r="A192" s="158"/>
      <c r="B192" s="185"/>
      <c r="C192" s="185"/>
      <c r="D192" s="185"/>
      <c r="E192" s="185"/>
      <c r="F192" s="185"/>
      <c r="G192" s="185"/>
      <c r="H192" s="186"/>
      <c r="I192" s="186"/>
      <c r="J192" s="159"/>
      <c r="K192" s="186"/>
      <c r="L192" s="186"/>
      <c r="M192" s="186"/>
      <c r="N192" s="187"/>
      <c r="O192" s="187"/>
      <c r="P192" s="187"/>
      <c r="Q192" s="187"/>
      <c r="R192" s="187"/>
      <c r="S192" s="187"/>
      <c r="T192" s="187"/>
      <c r="U192" s="187"/>
      <c r="V192" s="187"/>
      <c r="W192" s="187"/>
      <c r="X192" s="187"/>
      <c r="Y192" s="160"/>
      <c r="Z192" s="161"/>
      <c r="AA192" s="161"/>
      <c r="AB192" s="160"/>
      <c r="AC192" s="160"/>
      <c r="AD192" s="160"/>
      <c r="AE192" s="160"/>
      <c r="AF192" s="160"/>
      <c r="AG192" s="160"/>
      <c r="AH192" s="160"/>
    </row>
    <row r="193" spans="1:34" ht="15" hidden="1" customHeight="1">
      <c r="A193" s="158"/>
      <c r="B193" s="185"/>
      <c r="C193" s="185"/>
      <c r="D193" s="185"/>
      <c r="E193" s="185"/>
      <c r="F193" s="185"/>
      <c r="G193" s="185"/>
      <c r="H193" s="186"/>
      <c r="I193" s="186"/>
      <c r="J193" s="159"/>
      <c r="K193" s="186"/>
      <c r="L193" s="186"/>
      <c r="M193" s="186"/>
      <c r="N193" s="187"/>
      <c r="O193" s="187"/>
      <c r="P193" s="187"/>
      <c r="Q193" s="187"/>
      <c r="R193" s="187"/>
      <c r="S193" s="187"/>
      <c r="T193" s="187"/>
      <c r="U193" s="187"/>
      <c r="V193" s="187"/>
      <c r="W193" s="187"/>
      <c r="X193" s="187"/>
      <c r="Y193" s="160"/>
      <c r="Z193" s="161"/>
      <c r="AA193" s="161"/>
      <c r="AB193" s="160"/>
      <c r="AC193" s="160"/>
      <c r="AD193" s="160"/>
      <c r="AE193" s="160"/>
      <c r="AF193" s="160"/>
      <c r="AG193" s="160"/>
      <c r="AH193" s="160"/>
    </row>
    <row r="194" spans="1:34" ht="15" hidden="1" customHeight="1">
      <c r="A194" s="158"/>
      <c r="B194" s="185"/>
      <c r="C194" s="185"/>
      <c r="D194" s="185"/>
      <c r="E194" s="185"/>
      <c r="F194" s="185"/>
      <c r="G194" s="185"/>
      <c r="H194" s="186"/>
      <c r="I194" s="186"/>
      <c r="J194" s="159"/>
      <c r="K194" s="186"/>
      <c r="L194" s="186"/>
      <c r="M194" s="186"/>
      <c r="N194" s="187"/>
      <c r="O194" s="187"/>
      <c r="P194" s="187"/>
      <c r="Q194" s="187"/>
      <c r="R194" s="187"/>
      <c r="S194" s="187"/>
      <c r="T194" s="187"/>
      <c r="U194" s="187"/>
      <c r="V194" s="187"/>
      <c r="W194" s="187"/>
      <c r="X194" s="187"/>
      <c r="Y194" s="160"/>
      <c r="Z194" s="161"/>
      <c r="AA194" s="161"/>
      <c r="AB194" s="160"/>
      <c r="AC194" s="160"/>
      <c r="AD194" s="160"/>
      <c r="AE194" s="160"/>
      <c r="AF194" s="160"/>
      <c r="AG194" s="160"/>
      <c r="AH194" s="160"/>
    </row>
    <row r="195" spans="1:34" ht="15" hidden="1" customHeight="1">
      <c r="A195" s="158"/>
      <c r="B195" s="185"/>
      <c r="C195" s="185"/>
      <c r="D195" s="185"/>
      <c r="E195" s="185"/>
      <c r="F195" s="185"/>
      <c r="G195" s="185"/>
      <c r="H195" s="186"/>
      <c r="I195" s="186"/>
      <c r="J195" s="159"/>
      <c r="K195" s="186"/>
      <c r="L195" s="186"/>
      <c r="M195" s="186"/>
      <c r="N195" s="187"/>
      <c r="O195" s="187"/>
      <c r="P195" s="187"/>
      <c r="Q195" s="187"/>
      <c r="R195" s="187"/>
      <c r="S195" s="187"/>
      <c r="T195" s="187"/>
      <c r="U195" s="187"/>
      <c r="V195" s="187"/>
      <c r="W195" s="187"/>
      <c r="X195" s="187"/>
      <c r="Y195" s="160"/>
      <c r="Z195" s="161"/>
      <c r="AA195" s="161"/>
      <c r="AB195" s="160"/>
      <c r="AC195" s="160"/>
      <c r="AD195" s="160"/>
      <c r="AE195" s="160"/>
      <c r="AF195" s="160"/>
      <c r="AG195" s="160"/>
      <c r="AH195" s="160"/>
    </row>
    <row r="196" spans="1:34" ht="15" hidden="1" customHeight="1">
      <c r="A196" s="158"/>
      <c r="B196" s="185"/>
      <c r="C196" s="185"/>
      <c r="D196" s="185"/>
      <c r="E196" s="185"/>
      <c r="F196" s="185"/>
      <c r="G196" s="185"/>
      <c r="H196" s="186"/>
      <c r="I196" s="186"/>
      <c r="J196" s="159"/>
      <c r="K196" s="186"/>
      <c r="L196" s="186"/>
      <c r="M196" s="186"/>
      <c r="N196" s="187"/>
      <c r="O196" s="187"/>
      <c r="P196" s="187"/>
      <c r="Q196" s="187"/>
      <c r="R196" s="187"/>
      <c r="S196" s="187"/>
      <c r="T196" s="187"/>
      <c r="U196" s="187"/>
      <c r="V196" s="187"/>
      <c r="W196" s="187"/>
      <c r="X196" s="187"/>
      <c r="Y196" s="160"/>
      <c r="Z196" s="161"/>
      <c r="AA196" s="161"/>
      <c r="AB196" s="160"/>
      <c r="AC196" s="160"/>
      <c r="AD196" s="160"/>
      <c r="AE196" s="160"/>
      <c r="AF196" s="160"/>
      <c r="AG196" s="160"/>
      <c r="AH196" s="160"/>
    </row>
    <row r="197" spans="1:34" ht="15" hidden="1" customHeight="1">
      <c r="A197" s="158"/>
      <c r="B197" s="185"/>
      <c r="C197" s="185"/>
      <c r="D197" s="185"/>
      <c r="E197" s="185"/>
      <c r="F197" s="185"/>
      <c r="G197" s="185"/>
      <c r="H197" s="186"/>
      <c r="I197" s="186"/>
      <c r="J197" s="159"/>
      <c r="K197" s="186"/>
      <c r="L197" s="186"/>
      <c r="M197" s="186"/>
      <c r="N197" s="187"/>
      <c r="O197" s="187"/>
      <c r="P197" s="187"/>
      <c r="Q197" s="187"/>
      <c r="R197" s="187"/>
      <c r="S197" s="187"/>
      <c r="T197" s="187"/>
      <c r="U197" s="187"/>
      <c r="V197" s="187"/>
      <c r="W197" s="187"/>
      <c r="X197" s="187"/>
      <c r="Y197" s="160"/>
      <c r="Z197" s="161"/>
      <c r="AA197" s="161"/>
      <c r="AB197" s="160"/>
      <c r="AC197" s="160"/>
      <c r="AD197" s="160"/>
      <c r="AE197" s="160"/>
      <c r="AF197" s="160"/>
      <c r="AG197" s="160"/>
      <c r="AH197" s="160"/>
    </row>
    <row r="198" spans="1:34" ht="15" hidden="1" customHeight="1">
      <c r="A198" s="158"/>
      <c r="B198" s="185"/>
      <c r="C198" s="185"/>
      <c r="D198" s="185"/>
      <c r="E198" s="185"/>
      <c r="F198" s="185"/>
      <c r="G198" s="185"/>
      <c r="H198" s="186"/>
      <c r="I198" s="186"/>
      <c r="J198" s="159"/>
      <c r="K198" s="186"/>
      <c r="L198" s="186"/>
      <c r="M198" s="186"/>
      <c r="N198" s="187"/>
      <c r="O198" s="187"/>
      <c r="P198" s="187"/>
      <c r="Q198" s="187"/>
      <c r="R198" s="187"/>
      <c r="S198" s="187"/>
      <c r="T198" s="187"/>
      <c r="U198" s="187"/>
      <c r="V198" s="187"/>
      <c r="W198" s="187"/>
      <c r="X198" s="187"/>
      <c r="Y198" s="160"/>
      <c r="Z198" s="161"/>
      <c r="AA198" s="161"/>
      <c r="AB198" s="160"/>
      <c r="AC198" s="160"/>
      <c r="AD198" s="160"/>
      <c r="AE198" s="160"/>
      <c r="AF198" s="160"/>
      <c r="AG198" s="160"/>
      <c r="AH198" s="160"/>
    </row>
    <row r="199" spans="1:34" ht="15" hidden="1" customHeight="1">
      <c r="A199" s="158"/>
      <c r="B199" s="162"/>
      <c r="C199" s="162"/>
      <c r="D199" s="188"/>
      <c r="E199" s="188"/>
      <c r="F199" s="188"/>
      <c r="G199" s="188"/>
      <c r="H199" s="189"/>
      <c r="I199" s="189"/>
      <c r="J199" s="159"/>
      <c r="K199" s="189"/>
      <c r="L199" s="189"/>
      <c r="M199" s="188"/>
      <c r="N199" s="190"/>
      <c r="O199" s="190"/>
      <c r="P199" s="190"/>
      <c r="Q199" s="190"/>
      <c r="R199" s="190"/>
      <c r="S199" s="190"/>
      <c r="T199" s="190"/>
      <c r="U199" s="190"/>
      <c r="V199" s="190"/>
      <c r="W199" s="190"/>
      <c r="X199" s="190"/>
      <c r="Y199" s="160"/>
      <c r="Z199" s="161"/>
      <c r="AA199" s="161"/>
      <c r="AB199" s="160"/>
      <c r="AC199" s="160"/>
      <c r="AD199" s="160"/>
      <c r="AE199" s="160"/>
      <c r="AF199" s="160"/>
      <c r="AG199" s="160"/>
      <c r="AH199" s="160"/>
    </row>
    <row r="200" spans="1:34" ht="15" hidden="1" customHeight="1">
      <c r="A200" s="158"/>
      <c r="B200" s="160"/>
      <c r="C200" s="160"/>
      <c r="D200" s="160"/>
      <c r="E200" s="160"/>
      <c r="F200" s="160"/>
      <c r="G200" s="160"/>
      <c r="H200" s="160"/>
      <c r="I200" s="160"/>
      <c r="J200" s="160"/>
      <c r="K200" s="160"/>
      <c r="L200" s="160"/>
      <c r="M200" s="160"/>
      <c r="N200" s="160"/>
      <c r="O200" s="160"/>
      <c r="P200" s="160"/>
      <c r="Q200" s="158"/>
      <c r="R200" s="160"/>
      <c r="S200" s="160"/>
      <c r="T200" s="160"/>
      <c r="U200" s="158"/>
      <c r="V200" s="158"/>
      <c r="W200" s="158"/>
      <c r="X200" s="163"/>
      <c r="Y200" s="160"/>
      <c r="Z200" s="161"/>
      <c r="AA200" s="161"/>
      <c r="AB200" s="160"/>
      <c r="AC200" s="160"/>
      <c r="AD200" s="160"/>
      <c r="AE200" s="160"/>
      <c r="AF200" s="160"/>
      <c r="AG200" s="160"/>
      <c r="AH200" s="160"/>
    </row>
    <row r="201" spans="1:34" ht="15" hidden="1" customHeight="1">
      <c r="A201" s="164"/>
      <c r="B201" s="165"/>
      <c r="C201" s="165"/>
      <c r="D201" s="165"/>
      <c r="E201" s="165"/>
      <c r="F201" s="165"/>
      <c r="G201" s="165"/>
      <c r="H201" s="165"/>
      <c r="I201" s="165"/>
      <c r="J201" s="165"/>
      <c r="K201" s="165"/>
      <c r="L201" s="165"/>
      <c r="M201" s="165"/>
      <c r="N201" s="165"/>
      <c r="O201" s="165"/>
      <c r="P201" s="165"/>
      <c r="Q201" s="164"/>
      <c r="R201" s="160"/>
      <c r="S201" s="160"/>
      <c r="T201" s="160"/>
      <c r="U201" s="158"/>
      <c r="V201" s="158"/>
      <c r="W201" s="158"/>
      <c r="X201" s="163"/>
      <c r="Y201" s="160"/>
      <c r="Z201" s="161"/>
      <c r="AA201" s="161"/>
      <c r="AB201" s="160"/>
      <c r="AC201" s="160"/>
      <c r="AD201" s="160"/>
      <c r="AE201" s="160"/>
      <c r="AF201" s="160"/>
      <c r="AG201" s="160"/>
      <c r="AH201" s="160"/>
    </row>
    <row r="202" spans="1:34" ht="15" hidden="1" customHeight="1">
      <c r="A202" s="164"/>
      <c r="B202" s="165"/>
      <c r="C202" s="165"/>
      <c r="D202" s="165"/>
      <c r="E202" s="165"/>
      <c r="F202" s="165"/>
      <c r="G202" s="165"/>
      <c r="H202" s="165"/>
      <c r="I202" s="165"/>
      <c r="J202" s="165"/>
      <c r="K202" s="165"/>
      <c r="L202" s="165"/>
      <c r="M202" s="165"/>
      <c r="N202" s="165"/>
      <c r="O202" s="165"/>
      <c r="P202" s="165"/>
      <c r="Q202" s="164"/>
      <c r="R202" s="160"/>
      <c r="S202" s="160"/>
      <c r="T202" s="160"/>
      <c r="U202" s="158"/>
      <c r="V202" s="158"/>
      <c r="W202" s="158"/>
      <c r="X202" s="163"/>
      <c r="Y202" s="160"/>
      <c r="Z202" s="161"/>
      <c r="AA202" s="161"/>
      <c r="AB202" s="160"/>
      <c r="AC202" s="160"/>
      <c r="AD202" s="160"/>
      <c r="AE202" s="160"/>
      <c r="AF202" s="160"/>
      <c r="AG202" s="160"/>
      <c r="AH202" s="160"/>
    </row>
    <row r="203" spans="1:34" ht="15" hidden="1" customHeight="1">
      <c r="A203" s="164"/>
      <c r="B203" s="165" t="s">
        <v>139</v>
      </c>
      <c r="C203" s="165"/>
      <c r="D203" s="165"/>
      <c r="E203" s="165"/>
      <c r="F203" s="165"/>
      <c r="G203" s="165"/>
      <c r="H203" s="165"/>
      <c r="I203" s="165"/>
      <c r="J203" s="165"/>
      <c r="K203" s="165"/>
      <c r="L203" s="165"/>
      <c r="M203" s="165"/>
      <c r="N203" s="165"/>
      <c r="O203" s="165"/>
      <c r="P203" s="165"/>
      <c r="Q203" s="164"/>
      <c r="R203" s="160"/>
      <c r="S203" s="160"/>
      <c r="T203" s="160"/>
      <c r="U203" s="158"/>
      <c r="V203" s="158"/>
      <c r="W203" s="158"/>
      <c r="X203" s="163"/>
      <c r="Y203" s="160"/>
      <c r="Z203" s="161"/>
      <c r="AA203" s="161"/>
      <c r="AB203" s="160"/>
      <c r="AC203" s="160"/>
      <c r="AD203" s="160"/>
      <c r="AE203" s="160"/>
      <c r="AF203" s="160"/>
      <c r="AG203" s="160"/>
      <c r="AH203" s="160"/>
    </row>
    <row r="204" spans="1:34" ht="15" hidden="1" customHeight="1">
      <c r="A204" s="164"/>
      <c r="B204" s="165" t="s">
        <v>135</v>
      </c>
      <c r="C204" s="165"/>
      <c r="D204" s="165"/>
      <c r="E204" s="165"/>
      <c r="F204" s="165"/>
      <c r="G204" s="165"/>
      <c r="H204" s="165"/>
      <c r="I204" s="165"/>
      <c r="J204" s="165"/>
      <c r="K204" s="165"/>
      <c r="L204" s="165"/>
      <c r="M204" s="165"/>
      <c r="N204" s="165"/>
      <c r="O204" s="165"/>
      <c r="P204" s="165"/>
      <c r="Q204" s="164"/>
      <c r="R204" s="160"/>
      <c r="S204" s="160"/>
      <c r="T204" s="160"/>
      <c r="U204" s="158"/>
      <c r="V204" s="158"/>
      <c r="W204" s="158"/>
      <c r="X204" s="163"/>
      <c r="Y204" s="160"/>
      <c r="Z204" s="161"/>
      <c r="AA204" s="161"/>
      <c r="AB204" s="160"/>
      <c r="AC204" s="160"/>
      <c r="AD204" s="160"/>
      <c r="AE204" s="160"/>
      <c r="AF204" s="160"/>
      <c r="AG204" s="160"/>
      <c r="AH204" s="160"/>
    </row>
    <row r="205" spans="1:34" ht="15" hidden="1" customHeight="1">
      <c r="A205" s="164"/>
      <c r="B205" s="165" t="s">
        <v>127</v>
      </c>
      <c r="C205" s="165"/>
      <c r="D205" s="165"/>
      <c r="E205" s="165"/>
      <c r="F205" s="165"/>
      <c r="G205" s="165"/>
      <c r="H205" s="165"/>
      <c r="I205" s="165"/>
      <c r="J205" s="165"/>
      <c r="K205" s="165"/>
      <c r="L205" s="165"/>
      <c r="M205" s="165"/>
      <c r="N205" s="165"/>
      <c r="O205" s="165"/>
      <c r="P205" s="165"/>
      <c r="Q205" s="164"/>
      <c r="R205" s="160"/>
      <c r="S205" s="160"/>
      <c r="T205" s="160"/>
      <c r="U205" s="158"/>
      <c r="V205" s="158"/>
      <c r="W205" s="158"/>
      <c r="X205" s="163"/>
      <c r="Y205" s="160"/>
      <c r="Z205" s="161"/>
      <c r="AA205" s="161"/>
      <c r="AB205" s="160"/>
      <c r="AC205" s="160"/>
      <c r="AD205" s="160"/>
      <c r="AE205" s="160"/>
      <c r="AF205" s="160"/>
      <c r="AG205" s="160"/>
      <c r="AH205" s="160"/>
    </row>
    <row r="206" spans="1:34" ht="15" hidden="1" customHeight="1">
      <c r="A206" s="164"/>
      <c r="B206" s="165" t="s">
        <v>140</v>
      </c>
      <c r="C206" s="165"/>
      <c r="D206" s="165"/>
      <c r="E206" s="165"/>
      <c r="F206" s="165"/>
      <c r="G206" s="165"/>
      <c r="H206" s="165"/>
      <c r="I206" s="165"/>
      <c r="J206" s="165"/>
      <c r="K206" s="165"/>
      <c r="L206" s="165"/>
      <c r="M206" s="165"/>
      <c r="N206" s="165"/>
      <c r="O206" s="165"/>
      <c r="P206" s="165"/>
      <c r="Q206" s="164"/>
      <c r="R206" s="160"/>
      <c r="S206" s="160"/>
      <c r="T206" s="160"/>
      <c r="U206" s="158"/>
      <c r="V206" s="158"/>
      <c r="W206" s="158"/>
      <c r="X206" s="163"/>
      <c r="Y206" s="160"/>
      <c r="Z206" s="161"/>
      <c r="AA206" s="161"/>
      <c r="AB206" s="160"/>
      <c r="AC206" s="160"/>
      <c r="AD206" s="160"/>
      <c r="AE206" s="160"/>
      <c r="AF206" s="160"/>
      <c r="AG206" s="160"/>
      <c r="AH206" s="160"/>
    </row>
    <row r="207" spans="1:34" ht="15" hidden="1" customHeight="1">
      <c r="A207" s="164"/>
      <c r="B207" s="165" t="s">
        <v>136</v>
      </c>
      <c r="C207" s="165"/>
      <c r="D207" s="165"/>
      <c r="E207" s="165"/>
      <c r="F207" s="165"/>
      <c r="G207" s="165"/>
      <c r="H207" s="165"/>
      <c r="I207" s="165"/>
      <c r="J207" s="165"/>
      <c r="K207" s="165"/>
      <c r="L207" s="165"/>
      <c r="M207" s="165"/>
      <c r="N207" s="165"/>
      <c r="O207" s="165"/>
      <c r="P207" s="165"/>
      <c r="Q207" s="164"/>
      <c r="R207" s="160"/>
      <c r="S207" s="160"/>
      <c r="T207" s="160"/>
      <c r="U207" s="158"/>
      <c r="V207" s="158"/>
      <c r="W207" s="158"/>
      <c r="X207" s="163"/>
      <c r="Y207" s="160"/>
      <c r="Z207" s="161"/>
      <c r="AA207" s="161"/>
      <c r="AB207" s="160"/>
      <c r="AC207" s="160"/>
      <c r="AD207" s="160"/>
      <c r="AE207" s="160"/>
      <c r="AF207" s="160"/>
      <c r="AG207" s="160"/>
      <c r="AH207" s="160"/>
    </row>
    <row r="208" spans="1:34" ht="15" hidden="1" customHeight="1">
      <c r="A208" s="164"/>
      <c r="B208" s="165" t="s">
        <v>138</v>
      </c>
      <c r="C208" s="165"/>
      <c r="D208" s="165"/>
      <c r="E208" s="165"/>
      <c r="F208" s="165"/>
      <c r="G208" s="165"/>
      <c r="H208" s="165"/>
      <c r="I208" s="165"/>
      <c r="J208" s="165"/>
      <c r="K208" s="165"/>
      <c r="L208" s="165"/>
      <c r="M208" s="165"/>
      <c r="N208" s="165"/>
      <c r="O208" s="165"/>
      <c r="P208" s="165"/>
      <c r="Q208" s="164"/>
      <c r="R208" s="160"/>
      <c r="S208" s="160"/>
      <c r="T208" s="160"/>
      <c r="U208" s="158"/>
      <c r="V208" s="158"/>
      <c r="W208" s="158"/>
      <c r="X208" s="163"/>
      <c r="Y208" s="160"/>
      <c r="Z208" s="161"/>
      <c r="AA208" s="161"/>
      <c r="AB208" s="160"/>
      <c r="AC208" s="160"/>
      <c r="AD208" s="160"/>
      <c r="AE208" s="160"/>
      <c r="AF208" s="160"/>
      <c r="AG208" s="160"/>
      <c r="AH208" s="160"/>
    </row>
    <row r="209" spans="1:34" ht="15" hidden="1" customHeight="1">
      <c r="A209" s="164"/>
      <c r="B209" s="165" t="s">
        <v>134</v>
      </c>
      <c r="C209" s="165"/>
      <c r="D209" s="165"/>
      <c r="E209" s="165"/>
      <c r="F209" s="165"/>
      <c r="G209" s="165"/>
      <c r="H209" s="165"/>
      <c r="I209" s="165"/>
      <c r="J209" s="165"/>
      <c r="K209" s="165"/>
      <c r="L209" s="165"/>
      <c r="M209" s="165"/>
      <c r="N209" s="165"/>
      <c r="O209" s="165"/>
      <c r="P209" s="165"/>
      <c r="Q209" s="164"/>
      <c r="R209" s="160"/>
      <c r="S209" s="160"/>
      <c r="T209" s="160"/>
      <c r="U209" s="158"/>
      <c r="V209" s="158"/>
      <c r="W209" s="158"/>
      <c r="X209" s="163"/>
      <c r="Y209" s="160"/>
      <c r="Z209" s="161"/>
      <c r="AA209" s="161"/>
      <c r="AB209" s="160"/>
      <c r="AC209" s="160"/>
      <c r="AD209" s="160"/>
      <c r="AE209" s="160"/>
      <c r="AF209" s="160"/>
      <c r="AG209" s="160"/>
      <c r="AH209" s="160"/>
    </row>
    <row r="210" spans="1:34" ht="15" hidden="1" customHeight="1">
      <c r="A210" s="164"/>
      <c r="B210" s="165" t="s">
        <v>128</v>
      </c>
      <c r="C210" s="165"/>
      <c r="D210" s="165"/>
      <c r="E210" s="165"/>
      <c r="F210" s="165"/>
      <c r="G210" s="165"/>
      <c r="H210" s="165"/>
      <c r="I210" s="165"/>
      <c r="J210" s="165"/>
      <c r="K210" s="165"/>
      <c r="L210" s="165"/>
      <c r="M210" s="165"/>
      <c r="N210" s="165"/>
      <c r="O210" s="165"/>
      <c r="P210" s="165"/>
      <c r="Q210" s="164"/>
      <c r="R210" s="160"/>
      <c r="S210" s="160"/>
      <c r="T210" s="160"/>
      <c r="U210" s="158"/>
      <c r="V210" s="158"/>
      <c r="W210" s="158"/>
      <c r="X210" s="163"/>
      <c r="Y210" s="160"/>
      <c r="Z210" s="161"/>
      <c r="AA210" s="161"/>
      <c r="AB210" s="160"/>
      <c r="AC210" s="160"/>
      <c r="AD210" s="160"/>
      <c r="AE210" s="160"/>
      <c r="AF210" s="160"/>
      <c r="AG210" s="160"/>
      <c r="AH210" s="160"/>
    </row>
    <row r="211" spans="1:34" ht="15" hidden="1" customHeight="1">
      <c r="A211" s="164"/>
      <c r="B211" s="165" t="s">
        <v>137</v>
      </c>
      <c r="C211" s="165"/>
      <c r="D211" s="165"/>
      <c r="E211" s="165"/>
      <c r="F211" s="165"/>
      <c r="G211" s="165"/>
      <c r="H211" s="165"/>
      <c r="I211" s="165"/>
      <c r="J211" s="165"/>
      <c r="K211" s="165"/>
      <c r="L211" s="165"/>
      <c r="M211" s="165"/>
      <c r="N211" s="165"/>
      <c r="O211" s="165"/>
      <c r="P211" s="165"/>
      <c r="Q211" s="164"/>
      <c r="R211" s="160"/>
      <c r="S211" s="160"/>
      <c r="T211" s="160"/>
      <c r="U211" s="158"/>
      <c r="V211" s="158"/>
      <c r="W211" s="158"/>
      <c r="X211" s="163"/>
      <c r="Y211" s="160"/>
      <c r="Z211" s="161"/>
      <c r="AA211" s="161"/>
      <c r="AB211" s="160"/>
      <c r="AC211" s="160"/>
      <c r="AD211" s="160"/>
      <c r="AE211" s="160"/>
      <c r="AF211" s="160"/>
      <c r="AG211" s="160"/>
      <c r="AH211" s="160"/>
    </row>
    <row r="212" spans="1:34" ht="15" hidden="1" customHeight="1">
      <c r="A212" s="164"/>
      <c r="B212" s="165" t="s">
        <v>156</v>
      </c>
      <c r="C212" s="4"/>
      <c r="D212" s="165"/>
      <c r="E212" s="165"/>
      <c r="F212" s="165"/>
      <c r="G212" s="165"/>
      <c r="H212" s="165"/>
      <c r="I212" s="165"/>
      <c r="J212" s="165"/>
      <c r="K212" s="165"/>
      <c r="L212" s="165"/>
      <c r="M212" s="165"/>
      <c r="N212" s="165"/>
      <c r="O212" s="165"/>
      <c r="P212" s="165"/>
      <c r="Q212" s="164"/>
      <c r="R212" s="160"/>
      <c r="S212" s="160"/>
      <c r="T212" s="160"/>
      <c r="U212" s="158"/>
      <c r="V212" s="158"/>
      <c r="W212" s="158"/>
      <c r="X212" s="163"/>
      <c r="Y212" s="160"/>
      <c r="Z212" s="161"/>
      <c r="AA212" s="161"/>
      <c r="AB212" s="160"/>
      <c r="AC212" s="160"/>
      <c r="AD212" s="160"/>
      <c r="AE212" s="160"/>
      <c r="AF212" s="160"/>
      <c r="AG212" s="160"/>
      <c r="AH212" s="160"/>
    </row>
    <row r="213" spans="1:34" ht="15" hidden="1" customHeight="1">
      <c r="A213" s="164"/>
      <c r="B213" s="5" t="s">
        <v>39</v>
      </c>
      <c r="C213" s="4"/>
      <c r="D213" s="165"/>
      <c r="E213" s="165"/>
      <c r="F213" s="165"/>
      <c r="G213" s="165"/>
      <c r="H213" s="165"/>
      <c r="I213" s="165"/>
      <c r="J213" s="165"/>
      <c r="K213" s="165"/>
      <c r="L213" s="165"/>
      <c r="M213" s="165"/>
      <c r="N213" s="165"/>
      <c r="O213" s="165"/>
      <c r="P213" s="165"/>
      <c r="Q213" s="164"/>
      <c r="R213" s="160"/>
      <c r="S213" s="160"/>
      <c r="T213" s="160"/>
      <c r="U213" s="158"/>
      <c r="V213" s="158"/>
      <c r="W213" s="158"/>
      <c r="X213" s="163"/>
      <c r="Y213" s="160"/>
      <c r="Z213" s="161"/>
      <c r="AA213" s="161"/>
      <c r="AB213" s="160"/>
      <c r="AC213" s="160"/>
      <c r="AD213" s="160"/>
      <c r="AE213" s="160"/>
      <c r="AF213" s="160"/>
      <c r="AG213" s="160"/>
      <c r="AH213" s="160"/>
    </row>
    <row r="214" spans="1:34" ht="15" hidden="1" customHeight="1">
      <c r="A214" s="164"/>
      <c r="B214" s="5" t="s">
        <v>40</v>
      </c>
      <c r="C214" s="4"/>
      <c r="D214" s="165"/>
      <c r="E214" s="165"/>
      <c r="F214" s="165"/>
      <c r="G214" s="165"/>
      <c r="H214" s="165"/>
      <c r="I214" s="165"/>
      <c r="J214" s="165"/>
      <c r="K214" s="165"/>
      <c r="L214" s="165"/>
      <c r="M214" s="165"/>
      <c r="N214" s="165"/>
      <c r="O214" s="165"/>
      <c r="P214" s="165"/>
      <c r="Q214" s="164"/>
      <c r="R214" s="160"/>
      <c r="S214" s="160"/>
      <c r="T214" s="160"/>
      <c r="U214" s="158"/>
      <c r="V214" s="158"/>
      <c r="W214" s="158"/>
      <c r="X214" s="163"/>
      <c r="Y214" s="160"/>
      <c r="Z214" s="161"/>
      <c r="AA214" s="161"/>
      <c r="AB214" s="160"/>
      <c r="AC214" s="160"/>
      <c r="AD214" s="160"/>
      <c r="AE214" s="160"/>
      <c r="AF214" s="160"/>
      <c r="AG214" s="160"/>
      <c r="AH214" s="160"/>
    </row>
    <row r="215" spans="1:34" ht="15" hidden="1" customHeight="1">
      <c r="A215" s="164"/>
      <c r="B215" s="5" t="s">
        <v>41</v>
      </c>
      <c r="C215" s="4"/>
      <c r="D215" s="165"/>
      <c r="E215" s="165"/>
      <c r="F215" s="165"/>
      <c r="G215" s="165"/>
      <c r="H215" s="165"/>
      <c r="I215" s="165"/>
      <c r="J215" s="165"/>
      <c r="K215" s="165"/>
      <c r="L215" s="165"/>
      <c r="M215" s="165"/>
      <c r="N215" s="165"/>
      <c r="O215" s="165"/>
      <c r="P215" s="165"/>
      <c r="Q215" s="164"/>
      <c r="R215" s="160"/>
      <c r="S215" s="160"/>
      <c r="T215" s="160"/>
      <c r="U215" s="158"/>
      <c r="V215" s="158"/>
      <c r="W215" s="158"/>
      <c r="X215" s="163"/>
      <c r="Y215" s="160"/>
      <c r="Z215" s="161"/>
      <c r="AA215" s="161"/>
      <c r="AB215" s="160"/>
      <c r="AC215" s="160"/>
      <c r="AD215" s="160"/>
      <c r="AE215" s="160"/>
      <c r="AF215" s="160"/>
      <c r="AG215" s="160"/>
      <c r="AH215" s="160"/>
    </row>
    <row r="216" spans="1:34" ht="15" hidden="1" customHeight="1">
      <c r="A216" s="164"/>
      <c r="B216" s="5" t="s">
        <v>42</v>
      </c>
      <c r="C216" s="4"/>
      <c r="D216" s="165"/>
      <c r="E216" s="165"/>
      <c r="F216" s="165"/>
      <c r="G216" s="165"/>
      <c r="H216" s="165"/>
      <c r="I216" s="165"/>
      <c r="J216" s="165"/>
      <c r="K216" s="165"/>
      <c r="L216" s="165"/>
      <c r="M216" s="165"/>
      <c r="N216" s="165"/>
      <c r="O216" s="165"/>
      <c r="P216" s="165"/>
      <c r="Q216" s="164"/>
      <c r="R216" s="160"/>
      <c r="S216" s="160"/>
      <c r="T216" s="160"/>
      <c r="U216" s="158"/>
      <c r="V216" s="158"/>
      <c r="W216" s="158"/>
      <c r="X216" s="163"/>
      <c r="Y216" s="160"/>
      <c r="Z216" s="161"/>
      <c r="AA216" s="161"/>
      <c r="AB216" s="160"/>
      <c r="AC216" s="160"/>
      <c r="AD216" s="160"/>
      <c r="AE216" s="160"/>
      <c r="AF216" s="160"/>
      <c r="AG216" s="160"/>
      <c r="AH216" s="160"/>
    </row>
    <row r="217" spans="1:34" ht="15" hidden="1" customHeight="1">
      <c r="A217" s="164"/>
      <c r="B217" s="5" t="s">
        <v>43</v>
      </c>
      <c r="C217" s="4"/>
      <c r="D217" s="165"/>
      <c r="E217" s="165"/>
      <c r="F217" s="165"/>
      <c r="G217" s="165"/>
      <c r="H217" s="165"/>
      <c r="I217" s="165"/>
      <c r="J217" s="165"/>
      <c r="K217" s="165"/>
      <c r="L217" s="165"/>
      <c r="M217" s="165"/>
      <c r="N217" s="165"/>
      <c r="O217" s="165"/>
      <c r="P217" s="165"/>
      <c r="Q217" s="164"/>
      <c r="R217" s="160"/>
      <c r="S217" s="160"/>
      <c r="T217" s="160"/>
      <c r="U217" s="158"/>
      <c r="V217" s="158"/>
      <c r="W217" s="158"/>
      <c r="X217" s="163"/>
      <c r="Y217" s="160"/>
      <c r="Z217" s="161"/>
      <c r="AA217" s="161"/>
      <c r="AB217" s="160"/>
      <c r="AC217" s="160"/>
      <c r="AD217" s="160"/>
      <c r="AE217" s="160"/>
      <c r="AF217" s="160"/>
      <c r="AG217" s="160"/>
      <c r="AH217" s="160"/>
    </row>
    <row r="218" spans="1:34" ht="15" hidden="1" customHeight="1">
      <c r="A218" s="164"/>
      <c r="B218" s="5" t="s">
        <v>44</v>
      </c>
      <c r="C218" s="4"/>
      <c r="D218" s="165"/>
      <c r="E218" s="165"/>
      <c r="F218" s="165"/>
      <c r="G218" s="165"/>
      <c r="H218" s="165"/>
      <c r="I218" s="165"/>
      <c r="J218" s="165"/>
      <c r="K218" s="165"/>
      <c r="L218" s="165"/>
      <c r="M218" s="165"/>
      <c r="N218" s="165"/>
      <c r="O218" s="165"/>
      <c r="P218" s="165"/>
      <c r="Q218" s="164"/>
      <c r="R218" s="160"/>
      <c r="S218" s="160"/>
      <c r="T218" s="160"/>
      <c r="U218" s="158"/>
      <c r="V218" s="158"/>
      <c r="W218" s="158"/>
      <c r="X218" s="163"/>
      <c r="Y218" s="160"/>
      <c r="Z218" s="161"/>
      <c r="AA218" s="161"/>
      <c r="AB218" s="160"/>
      <c r="AC218" s="160"/>
      <c r="AD218" s="160"/>
      <c r="AE218" s="160"/>
      <c r="AF218" s="160"/>
      <c r="AG218" s="160"/>
      <c r="AH218" s="160"/>
    </row>
    <row r="219" spans="1:34" ht="15" hidden="1" customHeight="1">
      <c r="A219" s="164"/>
      <c r="B219" s="5" t="s">
        <v>45</v>
      </c>
      <c r="C219" s="4"/>
      <c r="D219" s="165"/>
      <c r="E219" s="165"/>
      <c r="F219" s="165"/>
      <c r="G219" s="165"/>
      <c r="H219" s="165"/>
      <c r="I219" s="165"/>
      <c r="J219" s="165"/>
      <c r="K219" s="165"/>
      <c r="L219" s="165"/>
      <c r="M219" s="165"/>
      <c r="N219" s="165"/>
      <c r="O219" s="165"/>
      <c r="P219" s="165"/>
      <c r="Q219" s="164"/>
      <c r="R219" s="160"/>
      <c r="S219" s="160"/>
      <c r="T219" s="160"/>
      <c r="U219" s="158"/>
      <c r="V219" s="158"/>
      <c r="W219" s="158"/>
      <c r="X219" s="163"/>
      <c r="Y219" s="160"/>
      <c r="Z219" s="161"/>
      <c r="AA219" s="161"/>
      <c r="AB219" s="160"/>
      <c r="AC219" s="160"/>
      <c r="AD219" s="160"/>
      <c r="AE219" s="160"/>
      <c r="AF219" s="160"/>
      <c r="AG219" s="160"/>
      <c r="AH219" s="160"/>
    </row>
    <row r="220" spans="1:34" ht="15" hidden="1" customHeight="1">
      <c r="A220" s="164"/>
      <c r="B220" s="5" t="s">
        <v>46</v>
      </c>
      <c r="C220" s="4"/>
      <c r="D220" s="165"/>
      <c r="E220" s="165"/>
      <c r="F220" s="165"/>
      <c r="G220" s="165"/>
      <c r="H220" s="165"/>
      <c r="I220" s="165"/>
      <c r="J220" s="165"/>
      <c r="K220" s="165"/>
      <c r="L220" s="165"/>
      <c r="M220" s="165"/>
      <c r="N220" s="165"/>
      <c r="O220" s="165"/>
      <c r="P220" s="165"/>
      <c r="Q220" s="164"/>
      <c r="R220" s="160"/>
      <c r="S220" s="160"/>
      <c r="T220" s="160"/>
      <c r="U220" s="158"/>
      <c r="V220" s="158"/>
      <c r="W220" s="158"/>
      <c r="X220" s="163"/>
      <c r="Y220" s="160"/>
      <c r="Z220" s="161"/>
      <c r="AA220" s="161"/>
      <c r="AB220" s="160"/>
      <c r="AC220" s="160"/>
      <c r="AD220" s="160"/>
      <c r="AE220" s="160"/>
      <c r="AF220" s="160"/>
      <c r="AG220" s="160"/>
      <c r="AH220" s="160"/>
    </row>
    <row r="221" spans="1:34" ht="15" hidden="1" customHeight="1">
      <c r="A221" s="164"/>
      <c r="B221" s="5" t="s">
        <v>47</v>
      </c>
      <c r="C221" s="4"/>
      <c r="D221" s="165"/>
      <c r="E221" s="165"/>
      <c r="F221" s="165"/>
      <c r="G221" s="165"/>
      <c r="H221" s="165"/>
      <c r="I221" s="165"/>
      <c r="J221" s="165"/>
      <c r="K221" s="165"/>
      <c r="L221" s="165"/>
      <c r="M221" s="165"/>
      <c r="N221" s="165"/>
      <c r="O221" s="165"/>
      <c r="P221" s="165"/>
      <c r="Q221" s="164"/>
      <c r="R221" s="160"/>
      <c r="S221" s="160"/>
      <c r="T221" s="160"/>
      <c r="U221" s="158"/>
      <c r="V221" s="158"/>
      <c r="W221" s="158"/>
      <c r="X221" s="163"/>
      <c r="Y221" s="160"/>
      <c r="Z221" s="161"/>
      <c r="AA221" s="161"/>
      <c r="AB221" s="160"/>
      <c r="AC221" s="160"/>
      <c r="AD221" s="160"/>
      <c r="AE221" s="160"/>
      <c r="AF221" s="160"/>
      <c r="AG221" s="160"/>
      <c r="AH221" s="160"/>
    </row>
    <row r="222" spans="1:34" ht="15" hidden="1" customHeight="1">
      <c r="A222" s="164"/>
      <c r="B222" s="5" t="s">
        <v>48</v>
      </c>
      <c r="C222" s="4"/>
      <c r="D222" s="165"/>
      <c r="E222" s="165"/>
      <c r="F222" s="165"/>
      <c r="G222" s="165"/>
      <c r="H222" s="165"/>
      <c r="I222" s="165"/>
      <c r="J222" s="165"/>
      <c r="K222" s="165"/>
      <c r="L222" s="165"/>
      <c r="M222" s="165"/>
      <c r="N222" s="165"/>
      <c r="O222" s="165"/>
      <c r="P222" s="165"/>
      <c r="Q222" s="164"/>
      <c r="R222" s="160"/>
      <c r="S222" s="160"/>
      <c r="T222" s="160"/>
      <c r="U222" s="158"/>
      <c r="V222" s="158"/>
      <c r="W222" s="158"/>
      <c r="X222" s="163"/>
      <c r="Y222" s="160"/>
      <c r="Z222" s="161"/>
      <c r="AA222" s="161"/>
      <c r="AB222" s="160"/>
      <c r="AC222" s="160"/>
      <c r="AD222" s="160"/>
      <c r="AE222" s="160"/>
      <c r="AF222" s="160"/>
      <c r="AG222" s="160"/>
      <c r="AH222" s="160"/>
    </row>
    <row r="223" spans="1:34" ht="15" hidden="1" customHeight="1">
      <c r="A223" s="164"/>
      <c r="B223" s="5" t="s">
        <v>49</v>
      </c>
      <c r="C223" s="4"/>
      <c r="D223" s="165"/>
      <c r="E223" s="165"/>
      <c r="F223" s="165"/>
      <c r="G223" s="165"/>
      <c r="H223" s="165"/>
      <c r="I223" s="165"/>
      <c r="J223" s="165"/>
      <c r="K223" s="165"/>
      <c r="L223" s="165"/>
      <c r="M223" s="165"/>
      <c r="N223" s="165"/>
      <c r="O223" s="165"/>
      <c r="P223" s="165"/>
      <c r="Q223" s="164"/>
      <c r="R223" s="160"/>
      <c r="S223" s="160"/>
      <c r="T223" s="160"/>
      <c r="U223" s="158"/>
      <c r="V223" s="158"/>
      <c r="W223" s="158"/>
      <c r="X223" s="163"/>
      <c r="Y223" s="160"/>
      <c r="Z223" s="161"/>
      <c r="AA223" s="161"/>
      <c r="AB223" s="160"/>
      <c r="AC223" s="160"/>
      <c r="AD223" s="160"/>
      <c r="AE223" s="160"/>
      <c r="AF223" s="160"/>
      <c r="AG223" s="160"/>
      <c r="AH223" s="160"/>
    </row>
    <row r="224" spans="1:34" ht="15" hidden="1" customHeight="1">
      <c r="A224" s="164"/>
      <c r="B224" s="5" t="s">
        <v>50</v>
      </c>
      <c r="C224" s="4"/>
      <c r="D224" s="165"/>
      <c r="E224" s="165"/>
      <c r="F224" s="165"/>
      <c r="G224" s="165"/>
      <c r="H224" s="165"/>
      <c r="I224" s="165"/>
      <c r="J224" s="165"/>
      <c r="K224" s="165"/>
      <c r="L224" s="165"/>
      <c r="M224" s="165"/>
      <c r="N224" s="165"/>
      <c r="O224" s="165"/>
      <c r="P224" s="165"/>
      <c r="Q224" s="164"/>
      <c r="R224" s="160"/>
      <c r="S224" s="160"/>
      <c r="T224" s="160"/>
      <c r="U224" s="158"/>
      <c r="V224" s="158"/>
      <c r="W224" s="158"/>
      <c r="X224" s="163"/>
      <c r="Y224" s="160"/>
      <c r="Z224" s="161"/>
      <c r="AA224" s="161"/>
      <c r="AB224" s="160"/>
      <c r="AC224" s="160"/>
      <c r="AD224" s="160"/>
      <c r="AE224" s="160"/>
      <c r="AF224" s="160"/>
      <c r="AG224" s="160"/>
      <c r="AH224" s="160"/>
    </row>
    <row r="225" spans="1:34" ht="15" hidden="1" customHeight="1">
      <c r="A225" s="164"/>
      <c r="B225" s="5" t="s">
        <v>51</v>
      </c>
      <c r="C225" s="4"/>
      <c r="D225" s="165"/>
      <c r="E225" s="165"/>
      <c r="F225" s="165"/>
      <c r="G225" s="165"/>
      <c r="H225" s="165"/>
      <c r="I225" s="165"/>
      <c r="J225" s="165"/>
      <c r="K225" s="165"/>
      <c r="L225" s="165"/>
      <c r="M225" s="165"/>
      <c r="N225" s="165"/>
      <c r="O225" s="165"/>
      <c r="P225" s="165"/>
      <c r="Q225" s="164"/>
      <c r="R225" s="160"/>
      <c r="S225" s="160"/>
      <c r="T225" s="160"/>
      <c r="U225" s="158"/>
      <c r="V225" s="158"/>
      <c r="W225" s="158"/>
      <c r="X225" s="163"/>
      <c r="Y225" s="160"/>
      <c r="Z225" s="161"/>
      <c r="AA225" s="161"/>
      <c r="AB225" s="160"/>
      <c r="AC225" s="160"/>
      <c r="AD225" s="160"/>
      <c r="AE225" s="160"/>
      <c r="AF225" s="160"/>
      <c r="AG225" s="160"/>
      <c r="AH225" s="160"/>
    </row>
    <row r="226" spans="1:34" ht="15" hidden="1" customHeight="1">
      <c r="A226" s="164"/>
      <c r="B226" s="5" t="s">
        <v>52</v>
      </c>
      <c r="C226" s="4"/>
      <c r="D226" s="165"/>
      <c r="E226" s="165"/>
      <c r="F226" s="165"/>
      <c r="G226" s="165"/>
      <c r="H226" s="165"/>
      <c r="I226" s="165"/>
      <c r="J226" s="165"/>
      <c r="K226" s="165"/>
      <c r="L226" s="165"/>
      <c r="M226" s="165"/>
      <c r="N226" s="165"/>
      <c r="O226" s="165"/>
      <c r="P226" s="165"/>
      <c r="Q226" s="164"/>
      <c r="R226" s="160"/>
      <c r="S226" s="160"/>
      <c r="T226" s="160"/>
      <c r="U226" s="158"/>
      <c r="V226" s="158"/>
      <c r="W226" s="158"/>
      <c r="X226" s="163"/>
      <c r="Y226" s="160"/>
      <c r="Z226" s="161"/>
      <c r="AA226" s="161"/>
      <c r="AB226" s="160"/>
      <c r="AC226" s="160"/>
      <c r="AD226" s="160"/>
      <c r="AE226" s="160"/>
      <c r="AF226" s="160"/>
      <c r="AG226" s="160"/>
      <c r="AH226" s="160"/>
    </row>
    <row r="227" spans="1:34" ht="15" hidden="1" customHeight="1">
      <c r="A227" s="164"/>
      <c r="B227" s="5" t="s">
        <v>53</v>
      </c>
      <c r="C227" s="4"/>
      <c r="D227" s="165"/>
      <c r="E227" s="165"/>
      <c r="F227" s="165"/>
      <c r="G227" s="165"/>
      <c r="H227" s="165"/>
      <c r="I227" s="165"/>
      <c r="J227" s="165"/>
      <c r="K227" s="165"/>
      <c r="L227" s="165"/>
      <c r="M227" s="165"/>
      <c r="N227" s="165"/>
      <c r="O227" s="165"/>
      <c r="P227" s="165"/>
      <c r="Q227" s="164"/>
      <c r="R227" s="160"/>
      <c r="S227" s="160"/>
      <c r="T227" s="160"/>
      <c r="U227" s="158"/>
      <c r="V227" s="158"/>
      <c r="W227" s="158"/>
      <c r="X227" s="163"/>
      <c r="Y227" s="160"/>
      <c r="Z227" s="161"/>
      <c r="AA227" s="161"/>
      <c r="AB227" s="160"/>
      <c r="AC227" s="160"/>
      <c r="AD227" s="160"/>
      <c r="AE227" s="160"/>
      <c r="AF227" s="160"/>
      <c r="AG227" s="160"/>
      <c r="AH227" s="160"/>
    </row>
    <row r="228" spans="1:34" ht="15" hidden="1" customHeight="1">
      <c r="A228" s="164"/>
      <c r="B228" s="5" t="s">
        <v>54</v>
      </c>
      <c r="C228" s="4"/>
      <c r="D228" s="165"/>
      <c r="E228" s="165"/>
      <c r="F228" s="165"/>
      <c r="G228" s="165"/>
      <c r="H228" s="165"/>
      <c r="I228" s="165"/>
      <c r="J228" s="165"/>
      <c r="K228" s="165"/>
      <c r="L228" s="165"/>
      <c r="M228" s="165"/>
      <c r="N228" s="165"/>
      <c r="O228" s="165"/>
      <c r="P228" s="165"/>
      <c r="Q228" s="164"/>
      <c r="R228" s="160"/>
      <c r="S228" s="160"/>
      <c r="T228" s="160"/>
      <c r="U228" s="158"/>
      <c r="V228" s="158"/>
      <c r="W228" s="158"/>
      <c r="X228" s="163"/>
      <c r="Y228" s="160"/>
      <c r="Z228" s="161"/>
      <c r="AA228" s="161"/>
      <c r="AB228" s="160"/>
      <c r="AC228" s="160"/>
      <c r="AD228" s="160"/>
      <c r="AE228" s="160"/>
      <c r="AF228" s="160"/>
      <c r="AG228" s="160"/>
      <c r="AH228" s="160"/>
    </row>
    <row r="229" spans="1:34" ht="15" hidden="1" customHeight="1">
      <c r="A229" s="164"/>
      <c r="B229" s="5" t="s">
        <v>55</v>
      </c>
      <c r="C229" s="4"/>
      <c r="D229" s="165"/>
      <c r="E229" s="165"/>
      <c r="F229" s="165"/>
      <c r="G229" s="165"/>
      <c r="H229" s="165"/>
      <c r="I229" s="165"/>
      <c r="J229" s="165"/>
      <c r="K229" s="165"/>
      <c r="L229" s="165"/>
      <c r="M229" s="165"/>
      <c r="N229" s="165"/>
      <c r="O229" s="165"/>
      <c r="P229" s="165"/>
      <c r="Q229" s="164"/>
      <c r="R229" s="160"/>
      <c r="S229" s="160"/>
      <c r="T229" s="160"/>
      <c r="U229" s="158"/>
      <c r="V229" s="158"/>
      <c r="W229" s="158"/>
      <c r="X229" s="163"/>
      <c r="Y229" s="160"/>
      <c r="Z229" s="161"/>
      <c r="AA229" s="161"/>
      <c r="AB229" s="160"/>
      <c r="AC229" s="160"/>
      <c r="AD229" s="160"/>
      <c r="AE229" s="160"/>
      <c r="AF229" s="160"/>
      <c r="AG229" s="160"/>
      <c r="AH229" s="160"/>
    </row>
    <row r="230" spans="1:34" ht="15" hidden="1" customHeight="1">
      <c r="A230" s="164"/>
      <c r="B230" s="5" t="s">
        <v>56</v>
      </c>
      <c r="C230" s="4"/>
      <c r="D230" s="165"/>
      <c r="E230" s="165"/>
      <c r="F230" s="165"/>
      <c r="G230" s="165"/>
      <c r="H230" s="165"/>
      <c r="I230" s="165"/>
      <c r="J230" s="165"/>
      <c r="K230" s="165"/>
      <c r="L230" s="165"/>
      <c r="M230" s="165"/>
      <c r="N230" s="165"/>
      <c r="O230" s="165"/>
      <c r="P230" s="165"/>
      <c r="Q230" s="164"/>
      <c r="R230" s="160"/>
      <c r="S230" s="160"/>
      <c r="T230" s="160"/>
      <c r="U230" s="158"/>
      <c r="V230" s="158"/>
      <c r="W230" s="158"/>
      <c r="X230" s="163"/>
      <c r="Y230" s="160"/>
      <c r="Z230" s="161"/>
      <c r="AA230" s="161"/>
      <c r="AB230" s="160"/>
      <c r="AC230" s="160"/>
      <c r="AD230" s="160"/>
      <c r="AE230" s="160"/>
      <c r="AF230" s="160"/>
      <c r="AG230" s="160"/>
      <c r="AH230" s="160"/>
    </row>
    <row r="231" spans="1:34" ht="15" hidden="1" customHeight="1">
      <c r="A231" s="164"/>
      <c r="B231" s="5" t="s">
        <v>57</v>
      </c>
      <c r="C231" s="4"/>
      <c r="D231" s="165"/>
      <c r="E231" s="165"/>
      <c r="F231" s="165"/>
      <c r="G231" s="165"/>
      <c r="H231" s="165"/>
      <c r="I231" s="165"/>
      <c r="J231" s="165"/>
      <c r="K231" s="165"/>
      <c r="L231" s="165"/>
      <c r="M231" s="165"/>
      <c r="N231" s="165"/>
      <c r="O231" s="165"/>
      <c r="P231" s="165"/>
      <c r="Q231" s="164"/>
      <c r="R231" s="160"/>
      <c r="S231" s="160"/>
      <c r="T231" s="160"/>
      <c r="U231" s="158"/>
      <c r="V231" s="158"/>
      <c r="W231" s="158"/>
      <c r="X231" s="163"/>
      <c r="Y231" s="160"/>
      <c r="Z231" s="161"/>
      <c r="AA231" s="161"/>
      <c r="AB231" s="160"/>
      <c r="AC231" s="160"/>
      <c r="AD231" s="160"/>
      <c r="AE231" s="160"/>
      <c r="AF231" s="160"/>
      <c r="AG231" s="160"/>
      <c r="AH231" s="160"/>
    </row>
    <row r="232" spans="1:34" ht="15" hidden="1" customHeight="1">
      <c r="A232" s="164"/>
      <c r="B232" s="5" t="s">
        <v>58</v>
      </c>
      <c r="C232" s="4"/>
      <c r="D232" s="165"/>
      <c r="E232" s="165"/>
      <c r="F232" s="165"/>
      <c r="G232" s="165"/>
      <c r="H232" s="165"/>
      <c r="I232" s="165"/>
      <c r="J232" s="165"/>
      <c r="K232" s="165"/>
      <c r="L232" s="165"/>
      <c r="M232" s="165"/>
      <c r="N232" s="165"/>
      <c r="O232" s="165"/>
      <c r="P232" s="165"/>
      <c r="Q232" s="164"/>
      <c r="R232" s="160"/>
      <c r="S232" s="160"/>
      <c r="T232" s="160"/>
      <c r="U232" s="158"/>
      <c r="V232" s="158"/>
      <c r="W232" s="158"/>
      <c r="X232" s="163"/>
      <c r="Y232" s="160"/>
      <c r="Z232" s="161"/>
      <c r="AA232" s="161"/>
      <c r="AB232" s="160"/>
      <c r="AC232" s="160"/>
      <c r="AD232" s="160"/>
      <c r="AE232" s="160"/>
      <c r="AF232" s="160"/>
      <c r="AG232" s="160"/>
      <c r="AH232" s="160"/>
    </row>
    <row r="233" spans="1:34" ht="15" hidden="1" customHeight="1">
      <c r="A233" s="164"/>
      <c r="B233" s="5" t="s">
        <v>59</v>
      </c>
      <c r="C233" s="4"/>
      <c r="D233" s="165"/>
      <c r="E233" s="165"/>
      <c r="F233" s="165"/>
      <c r="G233" s="165"/>
      <c r="H233" s="165"/>
      <c r="I233" s="165"/>
      <c r="J233" s="165"/>
      <c r="K233" s="165"/>
      <c r="L233" s="165"/>
      <c r="M233" s="165"/>
      <c r="N233" s="165"/>
      <c r="O233" s="165"/>
      <c r="P233" s="165"/>
      <c r="Q233" s="164"/>
      <c r="R233" s="160"/>
      <c r="S233" s="160"/>
      <c r="T233" s="160"/>
      <c r="U233" s="158"/>
      <c r="V233" s="158"/>
      <c r="W233" s="158"/>
      <c r="X233" s="163"/>
      <c r="Y233" s="160"/>
      <c r="Z233" s="161"/>
      <c r="AA233" s="161"/>
      <c r="AB233" s="160"/>
      <c r="AC233" s="160"/>
      <c r="AD233" s="160"/>
      <c r="AE233" s="160"/>
      <c r="AF233" s="160"/>
      <c r="AG233" s="160"/>
      <c r="AH233" s="160"/>
    </row>
    <row r="234" spans="1:34" ht="15" hidden="1" customHeight="1">
      <c r="A234" s="164"/>
      <c r="B234" s="5" t="s">
        <v>60</v>
      </c>
      <c r="C234" s="4"/>
      <c r="D234" s="165"/>
      <c r="E234" s="165"/>
      <c r="F234" s="165"/>
      <c r="G234" s="165"/>
      <c r="H234" s="165"/>
      <c r="I234" s="165"/>
      <c r="J234" s="165"/>
      <c r="K234" s="165"/>
      <c r="L234" s="165"/>
      <c r="M234" s="165"/>
      <c r="N234" s="165"/>
      <c r="O234" s="165"/>
      <c r="P234" s="165"/>
      <c r="Q234" s="164"/>
      <c r="R234" s="160"/>
      <c r="S234" s="160"/>
      <c r="T234" s="160"/>
      <c r="U234" s="158"/>
      <c r="V234" s="158"/>
      <c r="W234" s="158"/>
      <c r="X234" s="163"/>
      <c r="Y234" s="160"/>
      <c r="Z234" s="161"/>
      <c r="AA234" s="161"/>
      <c r="AB234" s="160"/>
      <c r="AC234" s="160"/>
      <c r="AD234" s="160"/>
      <c r="AE234" s="160"/>
      <c r="AF234" s="160"/>
      <c r="AG234" s="160"/>
      <c r="AH234" s="160"/>
    </row>
    <row r="235" spans="1:34" ht="15" hidden="1" customHeight="1">
      <c r="A235" s="164"/>
      <c r="B235" s="5" t="s">
        <v>61</v>
      </c>
      <c r="C235" s="4"/>
      <c r="D235" s="165"/>
      <c r="E235" s="165"/>
      <c r="F235" s="165"/>
      <c r="G235" s="165"/>
      <c r="H235" s="165"/>
      <c r="I235" s="165"/>
      <c r="J235" s="165"/>
      <c r="K235" s="165"/>
      <c r="L235" s="165"/>
      <c r="M235" s="165"/>
      <c r="N235" s="165"/>
      <c r="O235" s="165"/>
      <c r="P235" s="165"/>
      <c r="Q235" s="164"/>
      <c r="R235" s="160"/>
      <c r="S235" s="160"/>
      <c r="T235" s="160"/>
      <c r="U235" s="158"/>
      <c r="V235" s="158"/>
      <c r="W235" s="158"/>
      <c r="X235" s="163"/>
      <c r="Y235" s="160"/>
      <c r="Z235" s="161"/>
      <c r="AA235" s="161"/>
      <c r="AB235" s="160"/>
      <c r="AC235" s="160"/>
      <c r="AD235" s="160"/>
      <c r="AE235" s="160"/>
      <c r="AF235" s="160"/>
      <c r="AG235" s="160"/>
      <c r="AH235" s="160"/>
    </row>
    <row r="236" spans="1:34" ht="15" hidden="1" customHeight="1">
      <c r="A236" s="164"/>
      <c r="B236" s="5" t="s">
        <v>62</v>
      </c>
      <c r="C236" s="4"/>
      <c r="D236" s="165"/>
      <c r="E236" s="165"/>
      <c r="F236" s="165"/>
      <c r="G236" s="165"/>
      <c r="H236" s="165"/>
      <c r="I236" s="165"/>
      <c r="J236" s="165"/>
      <c r="K236" s="165"/>
      <c r="L236" s="165"/>
      <c r="M236" s="165"/>
      <c r="N236" s="165"/>
      <c r="O236" s="165"/>
      <c r="P236" s="165"/>
      <c r="Q236" s="164"/>
      <c r="R236" s="160"/>
      <c r="S236" s="160"/>
      <c r="T236" s="160"/>
      <c r="U236" s="158"/>
      <c r="V236" s="158"/>
      <c r="W236" s="158"/>
      <c r="X236" s="163"/>
      <c r="Y236" s="160"/>
      <c r="Z236" s="161"/>
      <c r="AA236" s="161"/>
      <c r="AB236" s="160"/>
      <c r="AC236" s="160"/>
      <c r="AD236" s="160"/>
      <c r="AE236" s="160"/>
      <c r="AF236" s="160"/>
      <c r="AG236" s="160"/>
      <c r="AH236" s="160"/>
    </row>
    <row r="237" spans="1:34" ht="15" hidden="1" customHeight="1">
      <c r="A237" s="164"/>
      <c r="B237" s="5" t="s">
        <v>63</v>
      </c>
      <c r="C237" s="4"/>
      <c r="D237" s="165"/>
      <c r="E237" s="165"/>
      <c r="F237" s="165"/>
      <c r="G237" s="165"/>
      <c r="H237" s="165"/>
      <c r="I237" s="165"/>
      <c r="J237" s="165"/>
      <c r="K237" s="165"/>
      <c r="L237" s="165"/>
      <c r="M237" s="165"/>
      <c r="N237" s="165"/>
      <c r="O237" s="165"/>
      <c r="P237" s="165"/>
      <c r="Q237" s="164"/>
      <c r="R237" s="160"/>
      <c r="S237" s="160"/>
      <c r="T237" s="160"/>
      <c r="U237" s="158"/>
      <c r="V237" s="158"/>
      <c r="W237" s="158"/>
      <c r="X237" s="163"/>
      <c r="Y237" s="160"/>
      <c r="Z237" s="161"/>
      <c r="AA237" s="161"/>
      <c r="AB237" s="160"/>
      <c r="AC237" s="160"/>
      <c r="AD237" s="160"/>
      <c r="AE237" s="160"/>
      <c r="AF237" s="160"/>
      <c r="AG237" s="160"/>
      <c r="AH237" s="160"/>
    </row>
    <row r="238" spans="1:34" ht="15" hidden="1" customHeight="1">
      <c r="A238" s="164"/>
      <c r="B238" s="5" t="s">
        <v>64</v>
      </c>
      <c r="C238" s="4"/>
      <c r="D238" s="165"/>
      <c r="E238" s="165"/>
      <c r="F238" s="165"/>
      <c r="G238" s="165"/>
      <c r="H238" s="165"/>
      <c r="I238" s="165"/>
      <c r="J238" s="165"/>
      <c r="K238" s="165"/>
      <c r="L238" s="165"/>
      <c r="M238" s="165"/>
      <c r="N238" s="165"/>
      <c r="O238" s="165"/>
      <c r="P238" s="165"/>
      <c r="Q238" s="164"/>
      <c r="R238" s="160"/>
      <c r="S238" s="160"/>
      <c r="T238" s="160"/>
      <c r="U238" s="158"/>
      <c r="V238" s="158"/>
      <c r="W238" s="158"/>
      <c r="X238" s="163"/>
      <c r="Y238" s="160"/>
      <c r="Z238" s="161"/>
      <c r="AA238" s="161"/>
      <c r="AB238" s="160"/>
      <c r="AC238" s="160"/>
      <c r="AD238" s="160"/>
      <c r="AE238" s="160"/>
      <c r="AF238" s="160"/>
      <c r="AG238" s="160"/>
      <c r="AH238" s="160"/>
    </row>
    <row r="239" spans="1:34" ht="15" hidden="1" customHeight="1">
      <c r="A239" s="164"/>
      <c r="B239" s="5" t="s">
        <v>65</v>
      </c>
      <c r="C239" s="4"/>
      <c r="D239" s="165"/>
      <c r="E239" s="165"/>
      <c r="F239" s="165"/>
      <c r="G239" s="165"/>
      <c r="H239" s="165"/>
      <c r="I239" s="165"/>
      <c r="J239" s="165"/>
      <c r="K239" s="165"/>
      <c r="L239" s="165"/>
      <c r="M239" s="165"/>
      <c r="N239" s="165"/>
      <c r="O239" s="165"/>
      <c r="P239" s="165"/>
      <c r="Q239" s="164"/>
      <c r="R239" s="160"/>
      <c r="S239" s="160"/>
      <c r="T239" s="160"/>
      <c r="U239" s="158"/>
      <c r="V239" s="158"/>
      <c r="W239" s="158"/>
      <c r="X239" s="163"/>
      <c r="Y239" s="160"/>
      <c r="Z239" s="161"/>
      <c r="AA239" s="161"/>
      <c r="AB239" s="160"/>
      <c r="AC239" s="160"/>
      <c r="AD239" s="160"/>
      <c r="AE239" s="160"/>
      <c r="AF239" s="160"/>
      <c r="AG239" s="160"/>
      <c r="AH239" s="160"/>
    </row>
    <row r="240" spans="1:34" ht="15" hidden="1" customHeight="1">
      <c r="A240" s="164"/>
      <c r="B240" s="5" t="s">
        <v>66</v>
      </c>
      <c r="C240" s="4"/>
      <c r="D240" s="165"/>
      <c r="E240" s="165"/>
      <c r="F240" s="165"/>
      <c r="G240" s="165"/>
      <c r="H240" s="165"/>
      <c r="I240" s="165"/>
      <c r="J240" s="165"/>
      <c r="K240" s="165"/>
      <c r="L240" s="165"/>
      <c r="M240" s="165"/>
      <c r="N240" s="165"/>
      <c r="O240" s="165"/>
      <c r="P240" s="165"/>
      <c r="Q240" s="164"/>
      <c r="R240" s="160"/>
      <c r="S240" s="160"/>
      <c r="T240" s="160"/>
      <c r="U240" s="158"/>
      <c r="V240" s="158"/>
      <c r="W240" s="158"/>
      <c r="X240" s="163"/>
      <c r="Y240" s="160"/>
      <c r="Z240" s="161"/>
      <c r="AA240" s="161"/>
      <c r="AB240" s="160"/>
      <c r="AC240" s="160"/>
      <c r="AD240" s="160"/>
      <c r="AE240" s="160"/>
      <c r="AF240" s="160"/>
      <c r="AG240" s="160"/>
      <c r="AH240" s="160"/>
    </row>
    <row r="241" spans="1:34" ht="15" hidden="1" customHeight="1">
      <c r="A241" s="164"/>
      <c r="B241" s="5" t="s">
        <v>67</v>
      </c>
      <c r="C241" s="4"/>
      <c r="D241" s="165"/>
      <c r="E241" s="165"/>
      <c r="F241" s="165"/>
      <c r="G241" s="165"/>
      <c r="H241" s="165"/>
      <c r="I241" s="165"/>
      <c r="J241" s="165"/>
      <c r="K241" s="165"/>
      <c r="L241" s="165"/>
      <c r="M241" s="165"/>
      <c r="N241" s="165"/>
      <c r="O241" s="165"/>
      <c r="P241" s="165"/>
      <c r="Q241" s="164"/>
      <c r="R241" s="160"/>
      <c r="S241" s="160"/>
      <c r="T241" s="160"/>
      <c r="U241" s="158"/>
      <c r="V241" s="158"/>
      <c r="W241" s="158"/>
      <c r="X241" s="163"/>
      <c r="Y241" s="160"/>
      <c r="Z241" s="161"/>
      <c r="AA241" s="161"/>
      <c r="AB241" s="160"/>
      <c r="AC241" s="160"/>
      <c r="AD241" s="160"/>
      <c r="AE241" s="160"/>
      <c r="AF241" s="160"/>
      <c r="AG241" s="160"/>
      <c r="AH241" s="160"/>
    </row>
    <row r="242" spans="1:34" ht="15" hidden="1" customHeight="1">
      <c r="A242" s="164"/>
      <c r="B242" s="5" t="s">
        <v>68</v>
      </c>
      <c r="C242" s="4"/>
      <c r="D242" s="165"/>
      <c r="E242" s="165"/>
      <c r="F242" s="165"/>
      <c r="G242" s="165"/>
      <c r="H242" s="165"/>
      <c r="I242" s="165"/>
      <c r="J242" s="165"/>
      <c r="K242" s="165"/>
      <c r="L242" s="165"/>
      <c r="M242" s="165"/>
      <c r="N242" s="165"/>
      <c r="O242" s="165"/>
      <c r="P242" s="165"/>
      <c r="Q242" s="164"/>
      <c r="R242" s="160"/>
      <c r="S242" s="160"/>
      <c r="T242" s="160"/>
      <c r="U242" s="158"/>
      <c r="V242" s="158"/>
      <c r="W242" s="158"/>
      <c r="X242" s="163"/>
      <c r="Y242" s="160"/>
      <c r="Z242" s="161"/>
      <c r="AA242" s="161"/>
      <c r="AB242" s="160"/>
      <c r="AC242" s="160"/>
      <c r="AD242" s="160"/>
      <c r="AE242" s="160"/>
      <c r="AF242" s="160"/>
      <c r="AG242" s="160"/>
      <c r="AH242" s="160"/>
    </row>
    <row r="243" spans="1:34" ht="15" hidden="1" customHeight="1">
      <c r="A243" s="164"/>
      <c r="B243" s="5" t="s">
        <v>69</v>
      </c>
      <c r="C243" s="4"/>
      <c r="D243" s="165"/>
      <c r="E243" s="165"/>
      <c r="F243" s="165"/>
      <c r="G243" s="165"/>
      <c r="H243" s="165"/>
      <c r="I243" s="165"/>
      <c r="J243" s="165"/>
      <c r="K243" s="165"/>
      <c r="L243" s="165"/>
      <c r="M243" s="165"/>
      <c r="N243" s="165"/>
      <c r="O243" s="165"/>
      <c r="P243" s="165"/>
      <c r="Q243" s="164"/>
      <c r="R243" s="160"/>
      <c r="S243" s="160"/>
      <c r="T243" s="160"/>
      <c r="U243" s="158"/>
      <c r="V243" s="158"/>
      <c r="W243" s="158"/>
      <c r="X243" s="163"/>
      <c r="Y243" s="160"/>
      <c r="Z243" s="161"/>
      <c r="AA243" s="161"/>
      <c r="AB243" s="160"/>
      <c r="AC243" s="160"/>
      <c r="AD243" s="160"/>
      <c r="AE243" s="160"/>
      <c r="AF243" s="160"/>
      <c r="AG243" s="160"/>
      <c r="AH243" s="160"/>
    </row>
    <row r="244" spans="1:34" ht="15" hidden="1" customHeight="1">
      <c r="A244" s="164"/>
      <c r="B244" s="5" t="s">
        <v>70</v>
      </c>
      <c r="C244" s="4"/>
      <c r="D244" s="165"/>
      <c r="E244" s="165"/>
      <c r="F244" s="165"/>
      <c r="G244" s="165"/>
      <c r="H244" s="165"/>
      <c r="I244" s="165"/>
      <c r="J244" s="165"/>
      <c r="K244" s="165"/>
      <c r="L244" s="165"/>
      <c r="M244" s="165"/>
      <c r="N244" s="165"/>
      <c r="O244" s="165"/>
      <c r="P244" s="165"/>
      <c r="Q244" s="164"/>
      <c r="R244" s="160"/>
      <c r="S244" s="160"/>
      <c r="T244" s="160"/>
      <c r="U244" s="158"/>
      <c r="V244" s="158"/>
      <c r="W244" s="158"/>
      <c r="X244" s="163"/>
      <c r="Y244" s="160"/>
      <c r="Z244" s="161"/>
      <c r="AA244" s="161"/>
      <c r="AB244" s="160"/>
      <c r="AC244" s="160"/>
      <c r="AD244" s="160"/>
      <c r="AE244" s="160"/>
      <c r="AF244" s="160"/>
      <c r="AG244" s="160"/>
      <c r="AH244" s="160"/>
    </row>
    <row r="245" spans="1:34" ht="15" hidden="1" customHeight="1">
      <c r="A245" s="164"/>
      <c r="B245" s="5" t="s">
        <v>71</v>
      </c>
      <c r="C245" s="4"/>
      <c r="D245" s="165"/>
      <c r="E245" s="165"/>
      <c r="F245" s="165"/>
      <c r="G245" s="165"/>
      <c r="H245" s="165"/>
      <c r="I245" s="165"/>
      <c r="J245" s="165"/>
      <c r="K245" s="165"/>
      <c r="L245" s="165"/>
      <c r="M245" s="165"/>
      <c r="N245" s="165"/>
      <c r="O245" s="165"/>
      <c r="P245" s="165"/>
      <c r="Q245" s="164"/>
      <c r="R245" s="160"/>
      <c r="S245" s="160"/>
      <c r="T245" s="160"/>
      <c r="U245" s="158"/>
      <c r="V245" s="158"/>
      <c r="W245" s="158"/>
      <c r="X245" s="163"/>
      <c r="Y245" s="160"/>
      <c r="Z245" s="161"/>
      <c r="AA245" s="161"/>
      <c r="AB245" s="160"/>
      <c r="AC245" s="160"/>
      <c r="AD245" s="160"/>
      <c r="AE245" s="160"/>
      <c r="AF245" s="160"/>
      <c r="AG245" s="160"/>
      <c r="AH245" s="160"/>
    </row>
    <row r="246" spans="1:34" ht="15" hidden="1" customHeight="1">
      <c r="A246" s="164"/>
      <c r="B246" s="5" t="s">
        <v>72</v>
      </c>
      <c r="C246" s="4"/>
      <c r="D246" s="165"/>
      <c r="E246" s="165"/>
      <c r="F246" s="165"/>
      <c r="G246" s="165"/>
      <c r="H246" s="165"/>
      <c r="I246" s="165"/>
      <c r="J246" s="165"/>
      <c r="K246" s="165"/>
      <c r="L246" s="165"/>
      <c r="M246" s="165"/>
      <c r="N246" s="165"/>
      <c r="O246" s="165"/>
      <c r="P246" s="165"/>
      <c r="Q246" s="164"/>
      <c r="R246" s="160"/>
      <c r="S246" s="160"/>
      <c r="T246" s="160"/>
      <c r="U246" s="158"/>
      <c r="V246" s="158"/>
      <c r="W246" s="158"/>
      <c r="X246" s="163"/>
      <c r="Y246" s="160"/>
      <c r="Z246" s="161"/>
      <c r="AA246" s="161"/>
      <c r="AB246" s="160"/>
      <c r="AC246" s="160"/>
      <c r="AD246" s="160"/>
      <c r="AE246" s="160"/>
      <c r="AF246" s="160"/>
      <c r="AG246" s="160"/>
      <c r="AH246" s="160"/>
    </row>
    <row r="247" spans="1:34" ht="15" hidden="1" customHeight="1">
      <c r="A247" s="164"/>
      <c r="B247" s="5" t="s">
        <v>73</v>
      </c>
      <c r="C247" s="4"/>
      <c r="D247" s="165"/>
      <c r="E247" s="165"/>
      <c r="F247" s="165"/>
      <c r="G247" s="165"/>
      <c r="H247" s="165"/>
      <c r="I247" s="165"/>
      <c r="J247" s="165"/>
      <c r="K247" s="165"/>
      <c r="L247" s="165"/>
      <c r="M247" s="165"/>
      <c r="N247" s="165"/>
      <c r="O247" s="165"/>
      <c r="P247" s="165"/>
      <c r="Q247" s="164"/>
      <c r="R247" s="160"/>
      <c r="S247" s="160"/>
      <c r="T247" s="160"/>
      <c r="U247" s="158"/>
      <c r="V247" s="158"/>
      <c r="W247" s="158"/>
      <c r="X247" s="163"/>
      <c r="Y247" s="160"/>
      <c r="Z247" s="161"/>
      <c r="AA247" s="161"/>
      <c r="AB247" s="160"/>
      <c r="AC247" s="160"/>
      <c r="AD247" s="160"/>
      <c r="AE247" s="160"/>
      <c r="AF247" s="160"/>
      <c r="AG247" s="160"/>
      <c r="AH247" s="160"/>
    </row>
    <row r="248" spans="1:34" ht="15" hidden="1" customHeight="1">
      <c r="A248" s="164"/>
      <c r="B248" s="5" t="s">
        <v>74</v>
      </c>
      <c r="C248" s="4"/>
      <c r="D248" s="165"/>
      <c r="E248" s="165"/>
      <c r="F248" s="165"/>
      <c r="G248" s="165"/>
      <c r="H248" s="165"/>
      <c r="I248" s="165"/>
      <c r="J248" s="165"/>
      <c r="K248" s="165"/>
      <c r="L248" s="165"/>
      <c r="M248" s="165"/>
      <c r="N248" s="165"/>
      <c r="O248" s="165"/>
      <c r="P248" s="165"/>
      <c r="Q248" s="164"/>
      <c r="R248" s="160"/>
      <c r="S248" s="160"/>
      <c r="T248" s="160"/>
      <c r="U248" s="158"/>
      <c r="V248" s="158"/>
      <c r="W248" s="158"/>
      <c r="X248" s="163"/>
      <c r="Y248" s="160"/>
      <c r="Z248" s="161"/>
      <c r="AA248" s="161"/>
      <c r="AB248" s="160"/>
      <c r="AC248" s="160"/>
      <c r="AD248" s="160"/>
      <c r="AE248" s="160"/>
      <c r="AF248" s="160"/>
      <c r="AG248" s="160"/>
      <c r="AH248" s="160"/>
    </row>
    <row r="249" spans="1:34" ht="15" hidden="1" customHeight="1">
      <c r="A249" s="164"/>
      <c r="B249" s="5" t="s">
        <v>75</v>
      </c>
      <c r="C249" s="4"/>
      <c r="D249" s="165"/>
      <c r="E249" s="165"/>
      <c r="F249" s="165"/>
      <c r="G249" s="165"/>
      <c r="H249" s="165"/>
      <c r="I249" s="165"/>
      <c r="J249" s="165"/>
      <c r="K249" s="165"/>
      <c r="L249" s="165"/>
      <c r="M249" s="165"/>
      <c r="N249" s="165"/>
      <c r="O249" s="165"/>
      <c r="P249" s="165"/>
      <c r="Q249" s="164"/>
      <c r="R249" s="160"/>
      <c r="S249" s="160"/>
      <c r="T249" s="160"/>
      <c r="U249" s="158"/>
      <c r="V249" s="158"/>
      <c r="W249" s="158"/>
      <c r="X249" s="163"/>
      <c r="Y249" s="160"/>
      <c r="Z249" s="161"/>
      <c r="AA249" s="161"/>
      <c r="AB249" s="160"/>
      <c r="AC249" s="160"/>
      <c r="AD249" s="160"/>
      <c r="AE249" s="160"/>
      <c r="AF249" s="160"/>
      <c r="AG249" s="160"/>
      <c r="AH249" s="160"/>
    </row>
    <row r="250" spans="1:34" ht="15" hidden="1" customHeight="1">
      <c r="A250" s="164"/>
      <c r="B250" s="5" t="s">
        <v>76</v>
      </c>
      <c r="C250" s="4"/>
      <c r="D250" s="165"/>
      <c r="E250" s="165"/>
      <c r="F250" s="165"/>
      <c r="G250" s="165"/>
      <c r="H250" s="165"/>
      <c r="I250" s="165"/>
      <c r="J250" s="165"/>
      <c r="K250" s="165"/>
      <c r="L250" s="165"/>
      <c r="M250" s="165"/>
      <c r="N250" s="165"/>
      <c r="O250" s="165"/>
      <c r="P250" s="165"/>
      <c r="Q250" s="164"/>
      <c r="R250" s="160"/>
      <c r="S250" s="160"/>
      <c r="T250" s="160"/>
      <c r="U250" s="158"/>
      <c r="V250" s="158"/>
      <c r="W250" s="158"/>
      <c r="X250" s="163"/>
      <c r="Y250" s="160"/>
      <c r="Z250" s="161"/>
      <c r="AA250" s="161"/>
      <c r="AB250" s="160"/>
      <c r="AC250" s="160"/>
      <c r="AD250" s="160"/>
      <c r="AE250" s="160"/>
      <c r="AF250" s="160"/>
      <c r="AG250" s="160"/>
      <c r="AH250" s="160"/>
    </row>
    <row r="251" spans="1:34" ht="15" hidden="1" customHeight="1">
      <c r="A251" s="164"/>
      <c r="B251" s="5" t="s">
        <v>77</v>
      </c>
      <c r="C251" s="4"/>
      <c r="D251" s="165"/>
      <c r="E251" s="165"/>
      <c r="F251" s="165"/>
      <c r="G251" s="165"/>
      <c r="H251" s="165"/>
      <c r="I251" s="165"/>
      <c r="J251" s="165"/>
      <c r="K251" s="165"/>
      <c r="L251" s="165"/>
      <c r="M251" s="165"/>
      <c r="N251" s="165"/>
      <c r="O251" s="165"/>
      <c r="P251" s="165"/>
      <c r="Q251" s="164"/>
      <c r="R251" s="160"/>
      <c r="S251" s="160"/>
      <c r="T251" s="160"/>
      <c r="U251" s="158"/>
      <c r="V251" s="158"/>
      <c r="W251" s="158"/>
      <c r="X251" s="163"/>
      <c r="Y251" s="160"/>
      <c r="Z251" s="161"/>
      <c r="AA251" s="161"/>
      <c r="AB251" s="160"/>
      <c r="AC251" s="160"/>
      <c r="AD251" s="160"/>
      <c r="AE251" s="160"/>
      <c r="AF251" s="160"/>
      <c r="AG251" s="160"/>
      <c r="AH251" s="160"/>
    </row>
    <row r="252" spans="1:34" ht="15" hidden="1" customHeight="1">
      <c r="A252" s="164"/>
      <c r="B252" s="5" t="s">
        <v>78</v>
      </c>
      <c r="C252" s="4"/>
      <c r="D252" s="165"/>
      <c r="E252" s="165"/>
      <c r="F252" s="165"/>
      <c r="G252" s="165"/>
      <c r="H252" s="165"/>
      <c r="I252" s="165"/>
      <c r="J252" s="165"/>
      <c r="K252" s="165"/>
      <c r="L252" s="165"/>
      <c r="M252" s="165"/>
      <c r="N252" s="165"/>
      <c r="O252" s="165"/>
      <c r="P252" s="165"/>
      <c r="Q252" s="164"/>
      <c r="R252" s="160"/>
      <c r="S252" s="160"/>
      <c r="T252" s="160"/>
      <c r="U252" s="158"/>
      <c r="V252" s="158"/>
      <c r="W252" s="158"/>
      <c r="X252" s="163"/>
      <c r="Y252" s="160"/>
      <c r="Z252" s="161"/>
      <c r="AA252" s="161"/>
      <c r="AB252" s="160"/>
      <c r="AC252" s="160"/>
      <c r="AD252" s="160"/>
      <c r="AE252" s="160"/>
      <c r="AF252" s="160"/>
      <c r="AG252" s="160"/>
      <c r="AH252" s="160"/>
    </row>
    <row r="253" spans="1:34" ht="15" hidden="1" customHeight="1">
      <c r="A253" s="164"/>
      <c r="B253" s="5" t="s">
        <v>79</v>
      </c>
      <c r="C253" s="4"/>
      <c r="D253" s="165"/>
      <c r="E253" s="165"/>
      <c r="F253" s="165"/>
      <c r="G253" s="165"/>
      <c r="H253" s="165"/>
      <c r="I253" s="165"/>
      <c r="J253" s="165"/>
      <c r="K253" s="165"/>
      <c r="L253" s="165"/>
      <c r="M253" s="165"/>
      <c r="N253" s="165"/>
      <c r="O253" s="165"/>
      <c r="P253" s="165"/>
      <c r="Q253" s="164"/>
      <c r="R253" s="160"/>
      <c r="S253" s="160"/>
      <c r="T253" s="160"/>
      <c r="U253" s="158"/>
      <c r="V253" s="158"/>
      <c r="W253" s="158"/>
      <c r="X253" s="163"/>
      <c r="Y253" s="160"/>
      <c r="Z253" s="161"/>
      <c r="AA253" s="161"/>
      <c r="AB253" s="160"/>
      <c r="AC253" s="160"/>
      <c r="AD253" s="160"/>
      <c r="AE253" s="160"/>
      <c r="AF253" s="160"/>
      <c r="AG253" s="160"/>
      <c r="AH253" s="160"/>
    </row>
    <row r="254" spans="1:34" ht="15" hidden="1" customHeight="1">
      <c r="A254" s="164"/>
      <c r="B254" s="5" t="s">
        <v>80</v>
      </c>
      <c r="C254" s="4"/>
      <c r="D254" s="165"/>
      <c r="E254" s="165"/>
      <c r="F254" s="165"/>
      <c r="G254" s="165"/>
      <c r="H254" s="165"/>
      <c r="I254" s="165"/>
      <c r="J254" s="165"/>
      <c r="K254" s="165"/>
      <c r="L254" s="165"/>
      <c r="M254" s="165"/>
      <c r="N254" s="165"/>
      <c r="O254" s="165"/>
      <c r="P254" s="165"/>
      <c r="Q254" s="164"/>
      <c r="R254" s="160"/>
      <c r="S254" s="160"/>
      <c r="T254" s="160"/>
      <c r="U254" s="158"/>
      <c r="V254" s="158"/>
      <c r="W254" s="158"/>
      <c r="X254" s="163"/>
      <c r="Y254" s="160"/>
      <c r="Z254" s="161"/>
      <c r="AA254" s="161"/>
      <c r="AB254" s="160"/>
      <c r="AC254" s="160"/>
      <c r="AD254" s="160"/>
      <c r="AE254" s="160"/>
      <c r="AF254" s="160"/>
      <c r="AG254" s="160"/>
      <c r="AH254" s="160"/>
    </row>
    <row r="255" spans="1:34" ht="15" hidden="1" customHeight="1">
      <c r="A255" s="164"/>
      <c r="B255" s="5" t="s">
        <v>81</v>
      </c>
      <c r="C255" s="4"/>
      <c r="D255" s="165"/>
      <c r="E255" s="165"/>
      <c r="F255" s="165"/>
      <c r="G255" s="165"/>
      <c r="H255" s="165"/>
      <c r="I255" s="165"/>
      <c r="J255" s="165"/>
      <c r="K255" s="165"/>
      <c r="L255" s="165"/>
      <c r="M255" s="165"/>
      <c r="N255" s="165"/>
      <c r="O255" s="165"/>
      <c r="P255" s="165"/>
      <c r="Q255" s="164"/>
      <c r="R255" s="160"/>
      <c r="S255" s="160"/>
      <c r="T255" s="160"/>
      <c r="U255" s="158"/>
      <c r="V255" s="158"/>
      <c r="W255" s="158"/>
      <c r="X255" s="163"/>
      <c r="Y255" s="160"/>
      <c r="Z255" s="161"/>
      <c r="AA255" s="161"/>
      <c r="AB255" s="160"/>
      <c r="AC255" s="160"/>
      <c r="AD255" s="160"/>
      <c r="AE255" s="160"/>
      <c r="AF255" s="160"/>
      <c r="AG255" s="160"/>
      <c r="AH255" s="160"/>
    </row>
    <row r="256" spans="1:34" ht="15" hidden="1" customHeight="1">
      <c r="A256" s="164"/>
      <c r="B256" s="5" t="s">
        <v>82</v>
      </c>
      <c r="C256" s="4"/>
      <c r="D256" s="165"/>
      <c r="E256" s="165"/>
      <c r="F256" s="165"/>
      <c r="G256" s="165"/>
      <c r="H256" s="165"/>
      <c r="I256" s="165"/>
      <c r="J256" s="165"/>
      <c r="K256" s="165"/>
      <c r="L256" s="165"/>
      <c r="M256" s="165"/>
      <c r="N256" s="165"/>
      <c r="O256" s="165"/>
      <c r="P256" s="165"/>
      <c r="Q256" s="164"/>
      <c r="R256" s="160"/>
      <c r="S256" s="160"/>
      <c r="T256" s="160"/>
      <c r="U256" s="158"/>
      <c r="V256" s="158"/>
      <c r="W256" s="158"/>
      <c r="X256" s="163"/>
      <c r="Y256" s="160"/>
      <c r="Z256" s="161"/>
      <c r="AA256" s="161"/>
      <c r="AB256" s="160"/>
      <c r="AC256" s="160"/>
      <c r="AD256" s="160"/>
      <c r="AE256" s="160"/>
      <c r="AF256" s="160"/>
      <c r="AG256" s="160"/>
      <c r="AH256" s="160"/>
    </row>
    <row r="257" spans="1:34" ht="15" hidden="1" customHeight="1">
      <c r="A257" s="164"/>
      <c r="B257" s="5" t="s">
        <v>83</v>
      </c>
      <c r="C257" s="4"/>
      <c r="D257" s="165"/>
      <c r="E257" s="165"/>
      <c r="F257" s="165"/>
      <c r="G257" s="165"/>
      <c r="H257" s="165"/>
      <c r="I257" s="165"/>
      <c r="J257" s="165"/>
      <c r="K257" s="165"/>
      <c r="L257" s="165"/>
      <c r="M257" s="165"/>
      <c r="N257" s="165"/>
      <c r="O257" s="165"/>
      <c r="P257" s="165"/>
      <c r="Q257" s="164"/>
      <c r="R257" s="160"/>
      <c r="S257" s="160"/>
      <c r="T257" s="160"/>
      <c r="U257" s="158"/>
      <c r="V257" s="158"/>
      <c r="W257" s="158"/>
      <c r="X257" s="163"/>
      <c r="Y257" s="160"/>
      <c r="Z257" s="161"/>
      <c r="AA257" s="161"/>
      <c r="AB257" s="160"/>
      <c r="AC257" s="160"/>
      <c r="AD257" s="160"/>
      <c r="AE257" s="160"/>
      <c r="AF257" s="160"/>
      <c r="AG257" s="160"/>
      <c r="AH257" s="160"/>
    </row>
    <row r="258" spans="1:34" ht="15" hidden="1" customHeight="1">
      <c r="A258" s="164"/>
      <c r="B258" s="5" t="s">
        <v>84</v>
      </c>
      <c r="C258" s="4"/>
      <c r="D258" s="165"/>
      <c r="E258" s="165"/>
      <c r="F258" s="165"/>
      <c r="G258" s="165"/>
      <c r="H258" s="165"/>
      <c r="I258" s="165"/>
      <c r="J258" s="165"/>
      <c r="K258" s="165"/>
      <c r="L258" s="165"/>
      <c r="M258" s="165"/>
      <c r="N258" s="165"/>
      <c r="O258" s="165"/>
      <c r="P258" s="165"/>
      <c r="Q258" s="164"/>
      <c r="R258" s="160"/>
      <c r="S258" s="160"/>
      <c r="T258" s="160"/>
      <c r="U258" s="158"/>
      <c r="V258" s="158"/>
      <c r="W258" s="158"/>
      <c r="X258" s="163"/>
      <c r="Y258" s="160"/>
      <c r="Z258" s="161"/>
      <c r="AA258" s="161"/>
      <c r="AB258" s="160"/>
      <c r="AC258" s="160"/>
      <c r="AD258" s="160"/>
      <c r="AE258" s="160"/>
      <c r="AF258" s="160"/>
      <c r="AG258" s="160"/>
      <c r="AH258" s="160"/>
    </row>
    <row r="259" spans="1:34" ht="15" hidden="1" customHeight="1">
      <c r="A259" s="164"/>
      <c r="B259" s="5" t="s">
        <v>85</v>
      </c>
      <c r="C259" s="4"/>
      <c r="D259" s="165"/>
      <c r="E259" s="165"/>
      <c r="F259" s="165"/>
      <c r="G259" s="165"/>
      <c r="H259" s="165"/>
      <c r="I259" s="165"/>
      <c r="J259" s="165"/>
      <c r="K259" s="165"/>
      <c r="L259" s="165"/>
      <c r="M259" s="165"/>
      <c r="N259" s="165"/>
      <c r="O259" s="165"/>
      <c r="P259" s="165"/>
      <c r="Q259" s="164"/>
      <c r="R259" s="160"/>
      <c r="S259" s="160"/>
      <c r="T259" s="160"/>
      <c r="U259" s="158"/>
      <c r="V259" s="158"/>
      <c r="W259" s="158"/>
      <c r="X259" s="163"/>
      <c r="Y259" s="160"/>
      <c r="Z259" s="161"/>
      <c r="AA259" s="161"/>
      <c r="AB259" s="160"/>
      <c r="AC259" s="160"/>
      <c r="AD259" s="160"/>
      <c r="AE259" s="160"/>
      <c r="AF259" s="160"/>
      <c r="AG259" s="160"/>
      <c r="AH259" s="160"/>
    </row>
    <row r="260" spans="1:34" ht="15" hidden="1" customHeight="1">
      <c r="A260" s="164"/>
      <c r="B260" s="5" t="s">
        <v>86</v>
      </c>
      <c r="C260" s="4"/>
      <c r="D260" s="165"/>
      <c r="E260" s="165"/>
      <c r="F260" s="165"/>
      <c r="G260" s="165"/>
      <c r="H260" s="165"/>
      <c r="I260" s="165"/>
      <c r="J260" s="165"/>
      <c r="K260" s="165"/>
      <c r="L260" s="165"/>
      <c r="M260" s="165"/>
      <c r="N260" s="165"/>
      <c r="O260" s="165"/>
      <c r="P260" s="165"/>
      <c r="Q260" s="164"/>
      <c r="R260" s="160"/>
      <c r="S260" s="160"/>
      <c r="T260" s="160"/>
      <c r="U260" s="158"/>
      <c r="V260" s="158"/>
      <c r="W260" s="158"/>
      <c r="X260" s="163"/>
      <c r="Y260" s="160"/>
      <c r="Z260" s="161"/>
      <c r="AA260" s="161"/>
      <c r="AB260" s="160"/>
      <c r="AC260" s="160"/>
      <c r="AD260" s="160"/>
      <c r="AE260" s="160"/>
      <c r="AF260" s="160"/>
      <c r="AG260" s="160"/>
      <c r="AH260" s="160"/>
    </row>
    <row r="261" spans="1:34" ht="15" hidden="1" customHeight="1">
      <c r="A261" s="164"/>
      <c r="B261" s="5" t="s">
        <v>87</v>
      </c>
      <c r="C261" s="4"/>
      <c r="D261" s="165"/>
      <c r="E261" s="165"/>
      <c r="F261" s="165"/>
      <c r="G261" s="165"/>
      <c r="H261" s="165"/>
      <c r="I261" s="165"/>
      <c r="J261" s="165"/>
      <c r="K261" s="165"/>
      <c r="L261" s="165"/>
      <c r="M261" s="165"/>
      <c r="N261" s="165"/>
      <c r="O261" s="165"/>
      <c r="P261" s="165"/>
      <c r="Q261" s="164"/>
      <c r="R261" s="160"/>
      <c r="S261" s="160"/>
      <c r="T261" s="160"/>
      <c r="U261" s="158"/>
      <c r="V261" s="158"/>
      <c r="W261" s="158"/>
      <c r="X261" s="163"/>
      <c r="Y261" s="160"/>
      <c r="Z261" s="161"/>
      <c r="AA261" s="161"/>
      <c r="AB261" s="160"/>
      <c r="AC261" s="160"/>
      <c r="AD261" s="160"/>
      <c r="AE261" s="160"/>
      <c r="AF261" s="160"/>
      <c r="AG261" s="160"/>
      <c r="AH261" s="160"/>
    </row>
    <row r="262" spans="1:34" ht="15" hidden="1" customHeight="1">
      <c r="A262" s="164"/>
      <c r="B262" s="5" t="s">
        <v>88</v>
      </c>
      <c r="C262" s="4"/>
      <c r="D262" s="165"/>
      <c r="E262" s="165"/>
      <c r="F262" s="165"/>
      <c r="G262" s="165"/>
      <c r="H262" s="165"/>
      <c r="I262" s="165"/>
      <c r="J262" s="165"/>
      <c r="K262" s="165"/>
      <c r="L262" s="165"/>
      <c r="M262" s="165"/>
      <c r="N262" s="165"/>
      <c r="O262" s="165"/>
      <c r="P262" s="165"/>
      <c r="Q262" s="164"/>
      <c r="R262" s="160"/>
      <c r="S262" s="160"/>
      <c r="T262" s="160"/>
      <c r="U262" s="158"/>
      <c r="V262" s="158"/>
      <c r="W262" s="158"/>
      <c r="X262" s="163"/>
      <c r="Y262" s="160"/>
      <c r="Z262" s="161"/>
      <c r="AA262" s="161"/>
      <c r="AB262" s="160"/>
      <c r="AC262" s="160"/>
      <c r="AD262" s="160"/>
      <c r="AE262" s="160"/>
      <c r="AF262" s="160"/>
      <c r="AG262" s="160"/>
      <c r="AH262" s="160"/>
    </row>
    <row r="263" spans="1:34" ht="15" hidden="1" customHeight="1">
      <c r="A263" s="164"/>
      <c r="B263" s="5" t="s">
        <v>89</v>
      </c>
      <c r="C263" s="4"/>
      <c r="D263" s="165"/>
      <c r="E263" s="165"/>
      <c r="F263" s="165"/>
      <c r="G263" s="165"/>
      <c r="H263" s="165"/>
      <c r="I263" s="165"/>
      <c r="J263" s="165"/>
      <c r="K263" s="165"/>
      <c r="L263" s="165"/>
      <c r="M263" s="165"/>
      <c r="N263" s="165"/>
      <c r="O263" s="165"/>
      <c r="P263" s="165"/>
      <c r="Q263" s="164"/>
      <c r="R263" s="160"/>
      <c r="S263" s="160"/>
      <c r="T263" s="160"/>
      <c r="U263" s="158"/>
      <c r="V263" s="158"/>
      <c r="W263" s="158"/>
      <c r="X263" s="163"/>
      <c r="Y263" s="160"/>
      <c r="Z263" s="161"/>
      <c r="AA263" s="161"/>
      <c r="AB263" s="160"/>
      <c r="AC263" s="160"/>
      <c r="AD263" s="160"/>
      <c r="AE263" s="160"/>
      <c r="AF263" s="160"/>
      <c r="AG263" s="160"/>
      <c r="AH263" s="160"/>
    </row>
    <row r="264" spans="1:34" ht="15" hidden="1" customHeight="1">
      <c r="A264" s="164"/>
      <c r="B264" s="5" t="s">
        <v>90</v>
      </c>
      <c r="C264" s="4"/>
      <c r="D264" s="165"/>
      <c r="E264" s="165"/>
      <c r="F264" s="165"/>
      <c r="G264" s="165"/>
      <c r="H264" s="165"/>
      <c r="I264" s="165"/>
      <c r="J264" s="165"/>
      <c r="K264" s="165"/>
      <c r="L264" s="165"/>
      <c r="M264" s="165"/>
      <c r="N264" s="165"/>
      <c r="O264" s="165"/>
      <c r="P264" s="165"/>
      <c r="Q264" s="164"/>
      <c r="R264" s="160"/>
      <c r="S264" s="160"/>
      <c r="T264" s="160"/>
      <c r="U264" s="158"/>
      <c r="V264" s="158"/>
      <c r="W264" s="158"/>
      <c r="X264" s="163"/>
      <c r="Y264" s="160"/>
      <c r="Z264" s="161"/>
      <c r="AA264" s="161"/>
      <c r="AB264" s="160"/>
      <c r="AC264" s="160"/>
      <c r="AD264" s="160"/>
      <c r="AE264" s="160"/>
      <c r="AF264" s="160"/>
      <c r="AG264" s="160"/>
      <c r="AH264" s="160"/>
    </row>
    <row r="265" spans="1:34" ht="15" hidden="1" customHeight="1">
      <c r="A265" s="164"/>
      <c r="B265" s="5" t="s">
        <v>91</v>
      </c>
      <c r="C265" s="4"/>
      <c r="D265" s="165"/>
      <c r="E265" s="165"/>
      <c r="F265" s="165"/>
      <c r="G265" s="165"/>
      <c r="H265" s="165"/>
      <c r="I265" s="165"/>
      <c r="J265" s="165"/>
      <c r="K265" s="165"/>
      <c r="L265" s="165"/>
      <c r="M265" s="165"/>
      <c r="N265" s="165"/>
      <c r="O265" s="165"/>
      <c r="P265" s="165"/>
      <c r="Q265" s="164"/>
      <c r="R265" s="160"/>
      <c r="S265" s="160"/>
      <c r="T265" s="160"/>
      <c r="U265" s="158"/>
      <c r="V265" s="158"/>
      <c r="W265" s="158"/>
      <c r="X265" s="163"/>
      <c r="Y265" s="160"/>
      <c r="Z265" s="161"/>
      <c r="AA265" s="161"/>
      <c r="AB265" s="160"/>
      <c r="AC265" s="160"/>
      <c r="AD265" s="160"/>
      <c r="AE265" s="160"/>
      <c r="AF265" s="160"/>
      <c r="AG265" s="160"/>
      <c r="AH265" s="160"/>
    </row>
    <row r="266" spans="1:34" ht="15" hidden="1" customHeight="1">
      <c r="A266" s="164"/>
      <c r="B266" s="5" t="s">
        <v>92</v>
      </c>
      <c r="C266" s="4"/>
      <c r="D266" s="165"/>
      <c r="E266" s="165"/>
      <c r="F266" s="165"/>
      <c r="G266" s="165"/>
      <c r="H266" s="165"/>
      <c r="I266" s="165"/>
      <c r="J266" s="165"/>
      <c r="K266" s="165"/>
      <c r="L266" s="165"/>
      <c r="M266" s="165"/>
      <c r="N266" s="165"/>
      <c r="O266" s="165"/>
      <c r="P266" s="165"/>
      <c r="Q266" s="164"/>
      <c r="R266" s="160"/>
      <c r="S266" s="160"/>
      <c r="T266" s="160"/>
      <c r="U266" s="158"/>
      <c r="V266" s="158"/>
      <c r="W266" s="158"/>
      <c r="X266" s="163"/>
      <c r="Y266" s="160"/>
      <c r="Z266" s="161"/>
      <c r="AA266" s="161"/>
      <c r="AB266" s="160"/>
      <c r="AC266" s="160"/>
      <c r="AD266" s="160"/>
      <c r="AE266" s="160"/>
      <c r="AF266" s="160"/>
      <c r="AG266" s="160"/>
      <c r="AH266" s="160"/>
    </row>
    <row r="267" spans="1:34" ht="15" hidden="1" customHeight="1">
      <c r="A267" s="164"/>
      <c r="B267" s="5" t="s">
        <v>93</v>
      </c>
      <c r="C267" s="4"/>
      <c r="D267" s="165"/>
      <c r="E267" s="165"/>
      <c r="F267" s="165"/>
      <c r="G267" s="165"/>
      <c r="H267" s="165"/>
      <c r="I267" s="165"/>
      <c r="J267" s="165"/>
      <c r="K267" s="165"/>
      <c r="L267" s="165"/>
      <c r="M267" s="165"/>
      <c r="N267" s="165"/>
      <c r="O267" s="165"/>
      <c r="P267" s="165"/>
      <c r="Q267" s="164"/>
      <c r="R267" s="160"/>
      <c r="S267" s="160"/>
      <c r="T267" s="160"/>
      <c r="U267" s="158"/>
      <c r="V267" s="158"/>
      <c r="W267" s="158"/>
      <c r="X267" s="163"/>
      <c r="Y267" s="160"/>
      <c r="Z267" s="161"/>
      <c r="AA267" s="161"/>
      <c r="AB267" s="160"/>
      <c r="AC267" s="160"/>
      <c r="AD267" s="160"/>
      <c r="AE267" s="160"/>
      <c r="AF267" s="160"/>
      <c r="AG267" s="160"/>
      <c r="AH267" s="160"/>
    </row>
    <row r="268" spans="1:34" ht="15" hidden="1" customHeight="1">
      <c r="A268" s="164"/>
      <c r="B268" s="5" t="s">
        <v>94</v>
      </c>
      <c r="C268" s="4"/>
      <c r="D268" s="165"/>
      <c r="E268" s="165"/>
      <c r="F268" s="165"/>
      <c r="G268" s="165"/>
      <c r="H268" s="165"/>
      <c r="I268" s="165"/>
      <c r="J268" s="165"/>
      <c r="K268" s="165"/>
      <c r="L268" s="165"/>
      <c r="M268" s="165"/>
      <c r="N268" s="165"/>
      <c r="O268" s="165"/>
      <c r="P268" s="165"/>
      <c r="Q268" s="164"/>
      <c r="R268" s="160"/>
      <c r="S268" s="160"/>
      <c r="T268" s="160"/>
      <c r="U268" s="158"/>
      <c r="V268" s="158"/>
      <c r="W268" s="158"/>
      <c r="X268" s="163"/>
      <c r="Y268" s="160"/>
      <c r="Z268" s="161"/>
      <c r="AA268" s="161"/>
      <c r="AB268" s="160"/>
      <c r="AC268" s="160"/>
      <c r="AD268" s="160"/>
      <c r="AE268" s="160"/>
      <c r="AF268" s="160"/>
      <c r="AG268" s="160"/>
      <c r="AH268" s="160"/>
    </row>
    <row r="269" spans="1:34" ht="15" hidden="1" customHeight="1">
      <c r="A269" s="164"/>
      <c r="B269" s="5" t="s">
        <v>95</v>
      </c>
      <c r="C269" s="4"/>
      <c r="D269" s="165"/>
      <c r="E269" s="165"/>
      <c r="F269" s="165"/>
      <c r="G269" s="165"/>
      <c r="H269" s="165"/>
      <c r="I269" s="165"/>
      <c r="J269" s="165"/>
      <c r="K269" s="165"/>
      <c r="L269" s="165"/>
      <c r="M269" s="165"/>
      <c r="N269" s="165"/>
      <c r="O269" s="165"/>
      <c r="P269" s="165"/>
      <c r="Q269" s="164"/>
      <c r="R269" s="160"/>
      <c r="S269" s="160"/>
      <c r="T269" s="160"/>
      <c r="U269" s="158"/>
      <c r="V269" s="158"/>
      <c r="W269" s="158"/>
      <c r="X269" s="163"/>
      <c r="Y269" s="160"/>
      <c r="Z269" s="161"/>
      <c r="AA269" s="161"/>
      <c r="AB269" s="160"/>
      <c r="AC269" s="160"/>
      <c r="AD269" s="160"/>
      <c r="AE269" s="160"/>
      <c r="AF269" s="160"/>
      <c r="AG269" s="160"/>
      <c r="AH269" s="160"/>
    </row>
    <row r="270" spans="1:34" ht="15" hidden="1" customHeight="1">
      <c r="A270" s="164"/>
      <c r="B270" s="5" t="s">
        <v>96</v>
      </c>
      <c r="C270" s="4"/>
      <c r="D270" s="165"/>
      <c r="E270" s="165"/>
      <c r="F270" s="165"/>
      <c r="G270" s="165"/>
      <c r="H270" s="165"/>
      <c r="I270" s="165"/>
      <c r="J270" s="165"/>
      <c r="K270" s="165"/>
      <c r="L270" s="165"/>
      <c r="M270" s="165"/>
      <c r="N270" s="165"/>
      <c r="O270" s="165"/>
      <c r="P270" s="165"/>
      <c r="Q270" s="164"/>
      <c r="R270" s="160"/>
      <c r="S270" s="160"/>
      <c r="T270" s="160"/>
      <c r="U270" s="158"/>
      <c r="V270" s="158"/>
      <c r="W270" s="158"/>
      <c r="X270" s="163"/>
      <c r="Y270" s="160"/>
      <c r="Z270" s="161"/>
      <c r="AA270" s="161"/>
      <c r="AB270" s="160"/>
      <c r="AC270" s="160"/>
      <c r="AD270" s="160"/>
      <c r="AE270" s="160"/>
      <c r="AF270" s="160"/>
      <c r="AG270" s="160"/>
      <c r="AH270" s="160"/>
    </row>
    <row r="271" spans="1:34" ht="15" hidden="1" customHeight="1">
      <c r="A271" s="164"/>
      <c r="B271" s="5" t="s">
        <v>97</v>
      </c>
      <c r="C271" s="4"/>
      <c r="D271" s="165"/>
      <c r="E271" s="165"/>
      <c r="F271" s="165"/>
      <c r="G271" s="165"/>
      <c r="H271" s="165"/>
      <c r="I271" s="165"/>
      <c r="J271" s="165"/>
      <c r="K271" s="165"/>
      <c r="L271" s="165"/>
      <c r="M271" s="165"/>
      <c r="N271" s="165"/>
      <c r="O271" s="165"/>
      <c r="P271" s="165"/>
      <c r="Q271" s="164"/>
      <c r="R271" s="160"/>
      <c r="S271" s="160"/>
      <c r="T271" s="160"/>
      <c r="U271" s="158"/>
      <c r="V271" s="158"/>
      <c r="W271" s="158"/>
      <c r="X271" s="163"/>
      <c r="Y271" s="160"/>
      <c r="Z271" s="161"/>
      <c r="AA271" s="161"/>
      <c r="AB271" s="160"/>
      <c r="AC271" s="160"/>
      <c r="AD271" s="160"/>
      <c r="AE271" s="160"/>
      <c r="AF271" s="160"/>
      <c r="AG271" s="160"/>
      <c r="AH271" s="160"/>
    </row>
    <row r="272" spans="1:34" ht="15" hidden="1" customHeight="1">
      <c r="A272" s="164"/>
      <c r="B272" s="5" t="s">
        <v>98</v>
      </c>
      <c r="C272" s="4"/>
      <c r="D272" s="165"/>
      <c r="E272" s="165"/>
      <c r="F272" s="165"/>
      <c r="G272" s="165"/>
      <c r="H272" s="165"/>
      <c r="I272" s="165"/>
      <c r="J272" s="165"/>
      <c r="K272" s="165"/>
      <c r="L272" s="165"/>
      <c r="M272" s="165"/>
      <c r="N272" s="165"/>
      <c r="O272" s="165"/>
      <c r="P272" s="165"/>
      <c r="Q272" s="164"/>
      <c r="R272" s="160"/>
      <c r="S272" s="160"/>
      <c r="T272" s="160"/>
      <c r="U272" s="158"/>
      <c r="V272" s="158"/>
      <c r="W272" s="158"/>
      <c r="X272" s="163"/>
      <c r="Y272" s="160"/>
      <c r="Z272" s="161"/>
      <c r="AA272" s="161"/>
      <c r="AB272" s="160"/>
      <c r="AC272" s="160"/>
      <c r="AD272" s="160"/>
      <c r="AE272" s="160"/>
      <c r="AF272" s="160"/>
      <c r="AG272" s="160"/>
      <c r="AH272" s="160"/>
    </row>
    <row r="273" spans="1:34" ht="15" hidden="1" customHeight="1">
      <c r="A273" s="164"/>
      <c r="B273" s="5" t="s">
        <v>99</v>
      </c>
      <c r="C273" s="4"/>
      <c r="D273" s="165"/>
      <c r="E273" s="165"/>
      <c r="F273" s="165"/>
      <c r="G273" s="165"/>
      <c r="H273" s="165"/>
      <c r="I273" s="165"/>
      <c r="J273" s="165"/>
      <c r="K273" s="165"/>
      <c r="L273" s="165"/>
      <c r="M273" s="165"/>
      <c r="N273" s="165"/>
      <c r="O273" s="165"/>
      <c r="P273" s="165"/>
      <c r="Q273" s="164"/>
      <c r="R273" s="160"/>
      <c r="S273" s="160"/>
      <c r="T273" s="160"/>
      <c r="U273" s="158"/>
      <c r="V273" s="158"/>
      <c r="W273" s="158"/>
      <c r="X273" s="163"/>
      <c r="Y273" s="160"/>
      <c r="Z273" s="161"/>
      <c r="AA273" s="161"/>
      <c r="AB273" s="160"/>
      <c r="AC273" s="160"/>
      <c r="AD273" s="160"/>
      <c r="AE273" s="160"/>
      <c r="AF273" s="160"/>
      <c r="AG273" s="160"/>
      <c r="AH273" s="160"/>
    </row>
    <row r="274" spans="1:34" ht="15" hidden="1" customHeight="1">
      <c r="A274" s="164"/>
      <c r="B274" s="5" t="s">
        <v>100</v>
      </c>
      <c r="C274" s="4"/>
      <c r="D274" s="165"/>
      <c r="E274" s="165"/>
      <c r="F274" s="165"/>
      <c r="G274" s="165"/>
      <c r="H274" s="165"/>
      <c r="I274" s="165"/>
      <c r="J274" s="165"/>
      <c r="K274" s="165"/>
      <c r="L274" s="165"/>
      <c r="M274" s="165"/>
      <c r="N274" s="165"/>
      <c r="O274" s="165"/>
      <c r="P274" s="165"/>
      <c r="Q274" s="164"/>
      <c r="R274" s="160"/>
      <c r="S274" s="160"/>
      <c r="T274" s="160"/>
      <c r="U274" s="158"/>
      <c r="V274" s="158"/>
      <c r="W274" s="158"/>
      <c r="X274" s="163"/>
      <c r="Y274" s="160"/>
      <c r="Z274" s="161"/>
      <c r="AA274" s="161"/>
      <c r="AB274" s="160"/>
      <c r="AC274" s="160"/>
      <c r="AD274" s="160"/>
      <c r="AE274" s="160"/>
      <c r="AF274" s="160"/>
      <c r="AG274" s="160"/>
      <c r="AH274" s="160"/>
    </row>
    <row r="275" spans="1:34" ht="15" hidden="1" customHeight="1">
      <c r="A275" s="164"/>
      <c r="B275" s="5" t="s">
        <v>101</v>
      </c>
      <c r="C275" s="4"/>
      <c r="D275" s="165"/>
      <c r="E275" s="165"/>
      <c r="F275" s="165"/>
      <c r="G275" s="165"/>
      <c r="H275" s="165"/>
      <c r="I275" s="165"/>
      <c r="J275" s="165"/>
      <c r="K275" s="165"/>
      <c r="L275" s="165"/>
      <c r="M275" s="165"/>
      <c r="N275" s="165"/>
      <c r="O275" s="165"/>
      <c r="P275" s="165"/>
      <c r="Q275" s="164"/>
      <c r="R275" s="160"/>
      <c r="S275" s="160"/>
      <c r="T275" s="160"/>
      <c r="U275" s="158"/>
      <c r="V275" s="158"/>
      <c r="W275" s="158"/>
      <c r="X275" s="163"/>
      <c r="Y275" s="160"/>
      <c r="Z275" s="161"/>
      <c r="AA275" s="161"/>
      <c r="AB275" s="160"/>
      <c r="AC275" s="160"/>
      <c r="AD275" s="160"/>
      <c r="AE275" s="160"/>
      <c r="AF275" s="160"/>
      <c r="AG275" s="160"/>
      <c r="AH275" s="160"/>
    </row>
    <row r="276" spans="1:34" ht="15" hidden="1" customHeight="1">
      <c r="A276" s="164"/>
      <c r="B276" s="5" t="s">
        <v>102</v>
      </c>
      <c r="C276" s="4"/>
      <c r="D276" s="165"/>
      <c r="E276" s="165"/>
      <c r="F276" s="165"/>
      <c r="G276" s="165"/>
      <c r="H276" s="165"/>
      <c r="I276" s="165"/>
      <c r="J276" s="165"/>
      <c r="K276" s="165"/>
      <c r="L276" s="165"/>
      <c r="M276" s="165"/>
      <c r="N276" s="165"/>
      <c r="O276" s="165"/>
      <c r="P276" s="165"/>
      <c r="Q276" s="164"/>
      <c r="R276" s="160"/>
      <c r="S276" s="160"/>
      <c r="T276" s="160"/>
      <c r="U276" s="158"/>
      <c r="V276" s="158"/>
      <c r="W276" s="158"/>
      <c r="X276" s="163"/>
      <c r="Y276" s="160"/>
      <c r="Z276" s="161"/>
      <c r="AA276" s="161"/>
      <c r="AB276" s="160"/>
      <c r="AC276" s="160"/>
      <c r="AD276" s="160"/>
      <c r="AE276" s="160"/>
      <c r="AF276" s="160"/>
      <c r="AG276" s="160"/>
      <c r="AH276" s="160"/>
    </row>
    <row r="277" spans="1:34" ht="15" hidden="1" customHeight="1">
      <c r="A277" s="164"/>
      <c r="B277" s="5" t="s">
        <v>103</v>
      </c>
      <c r="C277" s="4"/>
      <c r="D277" s="165"/>
      <c r="E277" s="165"/>
      <c r="F277" s="165"/>
      <c r="G277" s="165"/>
      <c r="H277" s="165"/>
      <c r="I277" s="165"/>
      <c r="J277" s="165"/>
      <c r="K277" s="165"/>
      <c r="L277" s="165"/>
      <c r="M277" s="165"/>
      <c r="N277" s="165"/>
      <c r="O277" s="165"/>
      <c r="P277" s="165"/>
      <c r="Q277" s="164"/>
      <c r="R277" s="160"/>
      <c r="S277" s="160"/>
      <c r="T277" s="160"/>
      <c r="U277" s="158"/>
      <c r="V277" s="158"/>
      <c r="W277" s="158"/>
      <c r="X277" s="163"/>
      <c r="Y277" s="160"/>
      <c r="Z277" s="161"/>
      <c r="AA277" s="161"/>
      <c r="AB277" s="160"/>
      <c r="AC277" s="160"/>
      <c r="AD277" s="160"/>
      <c r="AE277" s="160"/>
      <c r="AF277" s="160"/>
      <c r="AG277" s="160"/>
      <c r="AH277" s="160"/>
    </row>
    <row r="278" spans="1:34" ht="15" hidden="1" customHeight="1">
      <c r="A278" s="164"/>
      <c r="B278" s="5" t="s">
        <v>104</v>
      </c>
      <c r="C278" s="4"/>
      <c r="D278" s="165"/>
      <c r="E278" s="165"/>
      <c r="F278" s="165"/>
      <c r="G278" s="165"/>
      <c r="H278" s="165"/>
      <c r="I278" s="165"/>
      <c r="J278" s="165"/>
      <c r="K278" s="165"/>
      <c r="L278" s="165"/>
      <c r="M278" s="165"/>
      <c r="N278" s="165"/>
      <c r="O278" s="165"/>
      <c r="P278" s="165"/>
      <c r="Q278" s="164"/>
      <c r="R278" s="160"/>
      <c r="S278" s="160"/>
      <c r="T278" s="160"/>
      <c r="U278" s="158"/>
      <c r="V278" s="158"/>
      <c r="W278" s="158"/>
      <c r="X278" s="163"/>
      <c r="Y278" s="160"/>
      <c r="Z278" s="161"/>
      <c r="AA278" s="161"/>
      <c r="AB278" s="160"/>
      <c r="AC278" s="160"/>
      <c r="AD278" s="160"/>
      <c r="AE278" s="160"/>
      <c r="AF278" s="160"/>
      <c r="AG278" s="160"/>
      <c r="AH278" s="160"/>
    </row>
    <row r="279" spans="1:34" ht="15" hidden="1" customHeight="1">
      <c r="A279" s="164"/>
      <c r="B279" s="5" t="s">
        <v>105</v>
      </c>
      <c r="C279" s="4"/>
      <c r="D279" s="165"/>
      <c r="E279" s="165"/>
      <c r="F279" s="165"/>
      <c r="G279" s="165"/>
      <c r="H279" s="165"/>
      <c r="I279" s="165"/>
      <c r="J279" s="165"/>
      <c r="K279" s="165"/>
      <c r="L279" s="165"/>
      <c r="M279" s="165"/>
      <c r="N279" s="165"/>
      <c r="O279" s="165"/>
      <c r="P279" s="165"/>
      <c r="Q279" s="164"/>
      <c r="R279" s="160"/>
      <c r="S279" s="160"/>
      <c r="T279" s="160"/>
      <c r="U279" s="158"/>
      <c r="V279" s="158"/>
      <c r="W279" s="158"/>
      <c r="X279" s="163"/>
      <c r="Y279" s="160"/>
      <c r="Z279" s="161"/>
      <c r="AA279" s="161"/>
      <c r="AB279" s="160"/>
      <c r="AC279" s="160"/>
      <c r="AD279" s="160"/>
      <c r="AE279" s="160"/>
      <c r="AF279" s="160"/>
      <c r="AG279" s="160"/>
      <c r="AH279" s="160"/>
    </row>
    <row r="280" spans="1:34" ht="15" hidden="1" customHeight="1">
      <c r="A280" s="164"/>
      <c r="B280" s="5" t="s">
        <v>106</v>
      </c>
      <c r="C280" s="4"/>
      <c r="D280" s="165"/>
      <c r="E280" s="165"/>
      <c r="F280" s="165"/>
      <c r="G280" s="165"/>
      <c r="H280" s="165"/>
      <c r="I280" s="165"/>
      <c r="J280" s="165"/>
      <c r="K280" s="165"/>
      <c r="L280" s="165"/>
      <c r="M280" s="165"/>
      <c r="N280" s="165"/>
      <c r="O280" s="165"/>
      <c r="P280" s="165"/>
      <c r="Q280" s="164"/>
      <c r="R280" s="160"/>
      <c r="S280" s="160"/>
      <c r="T280" s="160"/>
      <c r="U280" s="158"/>
      <c r="V280" s="158"/>
      <c r="W280" s="158"/>
      <c r="X280" s="163"/>
      <c r="Y280" s="160"/>
      <c r="Z280" s="161"/>
      <c r="AA280" s="161"/>
      <c r="AB280" s="160"/>
      <c r="AC280" s="160"/>
      <c r="AD280" s="160"/>
      <c r="AE280" s="160"/>
      <c r="AF280" s="160"/>
      <c r="AG280" s="160"/>
      <c r="AH280" s="160"/>
    </row>
    <row r="281" spans="1:34" ht="15" hidden="1" customHeight="1">
      <c r="A281" s="164"/>
      <c r="B281" s="5" t="s">
        <v>107</v>
      </c>
      <c r="C281" s="4"/>
      <c r="D281" s="165"/>
      <c r="E281" s="165"/>
      <c r="F281" s="165"/>
      <c r="G281" s="165"/>
      <c r="H281" s="165"/>
      <c r="I281" s="165"/>
      <c r="J281" s="165"/>
      <c r="K281" s="165"/>
      <c r="L281" s="165"/>
      <c r="M281" s="165"/>
      <c r="N281" s="165"/>
      <c r="O281" s="165"/>
      <c r="P281" s="165"/>
      <c r="Q281" s="164"/>
      <c r="R281" s="160"/>
      <c r="S281" s="160"/>
      <c r="T281" s="160"/>
      <c r="U281" s="158"/>
      <c r="V281" s="158"/>
      <c r="W281" s="158"/>
      <c r="X281" s="163"/>
      <c r="Y281" s="160"/>
      <c r="Z281" s="161"/>
      <c r="AA281" s="161"/>
      <c r="AB281" s="160"/>
      <c r="AC281" s="160"/>
      <c r="AD281" s="160"/>
      <c r="AE281" s="160"/>
      <c r="AF281" s="160"/>
      <c r="AG281" s="160"/>
      <c r="AH281" s="160"/>
    </row>
    <row r="282" spans="1:34" ht="15" hidden="1" customHeight="1">
      <c r="A282" s="164"/>
      <c r="B282" s="5" t="s">
        <v>108</v>
      </c>
      <c r="C282" s="4"/>
      <c r="D282" s="165"/>
      <c r="E282" s="165"/>
      <c r="F282" s="165"/>
      <c r="G282" s="165"/>
      <c r="H282" s="165"/>
      <c r="I282" s="165"/>
      <c r="J282" s="165"/>
      <c r="K282" s="165"/>
      <c r="L282" s="165"/>
      <c r="M282" s="165"/>
      <c r="N282" s="165"/>
      <c r="O282" s="165"/>
      <c r="P282" s="165"/>
      <c r="Q282" s="164"/>
      <c r="R282" s="160"/>
      <c r="S282" s="160"/>
      <c r="T282" s="160"/>
      <c r="U282" s="158"/>
      <c r="V282" s="158"/>
      <c r="W282" s="158"/>
      <c r="X282" s="163"/>
      <c r="Y282" s="160"/>
      <c r="Z282" s="161"/>
      <c r="AA282" s="161"/>
      <c r="AB282" s="160"/>
      <c r="AC282" s="160"/>
      <c r="AD282" s="160"/>
      <c r="AE282" s="160"/>
      <c r="AF282" s="160"/>
      <c r="AG282" s="160"/>
      <c r="AH282" s="160"/>
    </row>
    <row r="283" spans="1:34" ht="15" hidden="1" customHeight="1">
      <c r="A283" s="164"/>
      <c r="B283" s="5" t="s">
        <v>109</v>
      </c>
      <c r="C283" s="4"/>
      <c r="D283" s="165"/>
      <c r="E283" s="165"/>
      <c r="F283" s="165"/>
      <c r="G283" s="165"/>
      <c r="H283" s="165"/>
      <c r="I283" s="165"/>
      <c r="J283" s="165"/>
      <c r="K283" s="165"/>
      <c r="L283" s="165"/>
      <c r="M283" s="165"/>
      <c r="N283" s="165"/>
      <c r="O283" s="165"/>
      <c r="P283" s="165"/>
      <c r="Q283" s="164"/>
      <c r="R283" s="160"/>
      <c r="S283" s="160"/>
      <c r="T283" s="160"/>
      <c r="U283" s="158"/>
      <c r="V283" s="158"/>
      <c r="W283" s="158"/>
      <c r="X283" s="163"/>
      <c r="Y283" s="160"/>
      <c r="Z283" s="161"/>
      <c r="AA283" s="161"/>
      <c r="AB283" s="160"/>
      <c r="AC283" s="160"/>
      <c r="AD283" s="160"/>
      <c r="AE283" s="160"/>
      <c r="AF283" s="160"/>
      <c r="AG283" s="160"/>
      <c r="AH283" s="160"/>
    </row>
    <row r="284" spans="1:34" ht="15" hidden="1" customHeight="1">
      <c r="A284" s="164"/>
      <c r="B284" s="5" t="s">
        <v>110</v>
      </c>
      <c r="C284" s="4"/>
      <c r="D284" s="165"/>
      <c r="E284" s="165"/>
      <c r="F284" s="165"/>
      <c r="G284" s="165"/>
      <c r="H284" s="165"/>
      <c r="I284" s="165"/>
      <c r="J284" s="165"/>
      <c r="K284" s="165"/>
      <c r="L284" s="165"/>
      <c r="M284" s="165"/>
      <c r="N284" s="165"/>
      <c r="O284" s="165"/>
      <c r="P284" s="165"/>
      <c r="Q284" s="164"/>
      <c r="R284" s="160"/>
      <c r="S284" s="160"/>
      <c r="T284" s="160"/>
      <c r="U284" s="158"/>
      <c r="V284" s="158"/>
      <c r="W284" s="158"/>
      <c r="X284" s="163"/>
      <c r="Y284" s="160"/>
      <c r="Z284" s="161"/>
      <c r="AA284" s="161"/>
      <c r="AB284" s="160"/>
      <c r="AC284" s="160"/>
      <c r="AD284" s="160"/>
      <c r="AE284" s="160"/>
      <c r="AF284" s="160"/>
      <c r="AG284" s="160"/>
      <c r="AH284" s="160"/>
    </row>
    <row r="285" spans="1:34" ht="15" hidden="1" customHeight="1">
      <c r="A285" s="164"/>
      <c r="B285" s="5" t="s">
        <v>111</v>
      </c>
      <c r="C285" s="4"/>
      <c r="D285" s="165"/>
      <c r="E285" s="165"/>
      <c r="F285" s="165"/>
      <c r="G285" s="165"/>
      <c r="H285" s="165"/>
      <c r="I285" s="165"/>
      <c r="J285" s="165"/>
      <c r="K285" s="165"/>
      <c r="L285" s="165"/>
      <c r="M285" s="165"/>
      <c r="N285" s="165"/>
      <c r="O285" s="165"/>
      <c r="P285" s="165"/>
      <c r="Q285" s="164"/>
      <c r="R285" s="160"/>
      <c r="S285" s="160"/>
      <c r="T285" s="160"/>
      <c r="U285" s="158"/>
      <c r="V285" s="158"/>
      <c r="W285" s="158"/>
      <c r="X285" s="163"/>
      <c r="Y285" s="160"/>
      <c r="Z285" s="161"/>
      <c r="AA285" s="161"/>
      <c r="AB285" s="160"/>
      <c r="AC285" s="160"/>
      <c r="AD285" s="160"/>
      <c r="AE285" s="160"/>
      <c r="AF285" s="160"/>
      <c r="AG285" s="160"/>
      <c r="AH285" s="160"/>
    </row>
    <row r="286" spans="1:34" ht="15" hidden="1" customHeight="1">
      <c r="A286" s="164"/>
      <c r="B286" s="5" t="s">
        <v>112</v>
      </c>
      <c r="C286" s="4"/>
      <c r="D286" s="165"/>
      <c r="E286" s="165"/>
      <c r="F286" s="165"/>
      <c r="G286" s="165"/>
      <c r="H286" s="165"/>
      <c r="I286" s="165"/>
      <c r="J286" s="165"/>
      <c r="K286" s="165"/>
      <c r="L286" s="165"/>
      <c r="M286" s="165"/>
      <c r="N286" s="165"/>
      <c r="O286" s="165"/>
      <c r="P286" s="165"/>
      <c r="Q286" s="164"/>
      <c r="R286" s="160"/>
      <c r="S286" s="160"/>
      <c r="T286" s="160"/>
      <c r="U286" s="158"/>
      <c r="V286" s="158"/>
      <c r="W286" s="158"/>
      <c r="X286" s="163"/>
      <c r="Y286" s="160"/>
      <c r="Z286" s="161"/>
      <c r="AA286" s="161"/>
      <c r="AB286" s="160"/>
      <c r="AC286" s="160"/>
      <c r="AD286" s="160"/>
      <c r="AE286" s="160"/>
      <c r="AF286" s="160"/>
      <c r="AG286" s="160"/>
      <c r="AH286" s="160"/>
    </row>
    <row r="287" spans="1:34" ht="15" hidden="1" customHeight="1">
      <c r="A287" s="164"/>
      <c r="B287" s="5" t="s">
        <v>113</v>
      </c>
      <c r="C287" s="4"/>
      <c r="D287" s="165"/>
      <c r="E287" s="165"/>
      <c r="F287" s="165"/>
      <c r="G287" s="165"/>
      <c r="H287" s="165"/>
      <c r="I287" s="165"/>
      <c r="J287" s="165"/>
      <c r="K287" s="165"/>
      <c r="L287" s="165"/>
      <c r="M287" s="165"/>
      <c r="N287" s="165"/>
      <c r="O287" s="165"/>
      <c r="P287" s="165"/>
      <c r="Q287" s="164"/>
      <c r="R287" s="160"/>
      <c r="S287" s="160"/>
      <c r="T287" s="160"/>
      <c r="U287" s="158"/>
      <c r="V287" s="158"/>
      <c r="W287" s="158"/>
      <c r="X287" s="163"/>
      <c r="Y287" s="160"/>
      <c r="Z287" s="161"/>
      <c r="AA287" s="161"/>
      <c r="AB287" s="160"/>
      <c r="AC287" s="160"/>
      <c r="AD287" s="160"/>
      <c r="AE287" s="160"/>
      <c r="AF287" s="160"/>
      <c r="AG287" s="160"/>
      <c r="AH287" s="160"/>
    </row>
    <row r="288" spans="1:34" ht="15" hidden="1" customHeight="1">
      <c r="A288" s="164"/>
      <c r="B288" s="5" t="s">
        <v>114</v>
      </c>
      <c r="C288" s="4"/>
      <c r="D288" s="165"/>
      <c r="E288" s="165"/>
      <c r="F288" s="165"/>
      <c r="G288" s="165"/>
      <c r="H288" s="165"/>
      <c r="I288" s="165"/>
      <c r="J288" s="165"/>
      <c r="K288" s="165"/>
      <c r="L288" s="165"/>
      <c r="M288" s="165"/>
      <c r="N288" s="165"/>
      <c r="O288" s="165"/>
      <c r="P288" s="165"/>
      <c r="Q288" s="164"/>
      <c r="R288" s="160"/>
      <c r="S288" s="160"/>
      <c r="T288" s="160"/>
      <c r="U288" s="158"/>
      <c r="V288" s="158"/>
      <c r="W288" s="158"/>
      <c r="X288" s="163"/>
      <c r="Y288" s="160"/>
      <c r="Z288" s="161"/>
      <c r="AA288" s="161"/>
      <c r="AB288" s="160"/>
      <c r="AC288" s="160"/>
      <c r="AD288" s="160"/>
      <c r="AE288" s="160"/>
      <c r="AF288" s="160"/>
      <c r="AG288" s="160"/>
      <c r="AH288" s="160"/>
    </row>
    <row r="289" spans="1:34" ht="15" hidden="1" customHeight="1">
      <c r="A289" s="164"/>
      <c r="B289" s="5" t="s">
        <v>115</v>
      </c>
      <c r="C289" s="4"/>
      <c r="D289" s="165"/>
      <c r="E289" s="165"/>
      <c r="F289" s="165"/>
      <c r="G289" s="165"/>
      <c r="H289" s="165"/>
      <c r="I289" s="165"/>
      <c r="J289" s="165"/>
      <c r="K289" s="165"/>
      <c r="L289" s="165"/>
      <c r="M289" s="165"/>
      <c r="N289" s="165"/>
      <c r="O289" s="165"/>
      <c r="P289" s="165"/>
      <c r="Q289" s="164"/>
      <c r="R289" s="160"/>
      <c r="S289" s="160"/>
      <c r="T289" s="160"/>
      <c r="U289" s="158"/>
      <c r="V289" s="158"/>
      <c r="W289" s="158"/>
      <c r="X289" s="163"/>
      <c r="Y289" s="160"/>
      <c r="Z289" s="161"/>
      <c r="AA289" s="161"/>
      <c r="AB289" s="160"/>
      <c r="AC289" s="160"/>
      <c r="AD289" s="160"/>
      <c r="AE289" s="160"/>
      <c r="AF289" s="160"/>
      <c r="AG289" s="160"/>
      <c r="AH289" s="160"/>
    </row>
    <row r="290" spans="1:34" ht="15" hidden="1" customHeight="1">
      <c r="A290" s="164"/>
      <c r="B290" s="5" t="s">
        <v>116</v>
      </c>
      <c r="C290" s="4"/>
      <c r="D290" s="165"/>
      <c r="E290" s="165"/>
      <c r="F290" s="165"/>
      <c r="G290" s="165"/>
      <c r="H290" s="165"/>
      <c r="I290" s="165"/>
      <c r="J290" s="165"/>
      <c r="K290" s="165"/>
      <c r="L290" s="165"/>
      <c r="M290" s="165"/>
      <c r="N290" s="165"/>
      <c r="O290" s="165"/>
      <c r="P290" s="165"/>
      <c r="Q290" s="164"/>
      <c r="R290" s="160"/>
      <c r="S290" s="160"/>
      <c r="T290" s="160"/>
      <c r="U290" s="158"/>
      <c r="V290" s="158"/>
      <c r="W290" s="158"/>
      <c r="X290" s="163"/>
      <c r="Y290" s="160"/>
      <c r="Z290" s="161"/>
      <c r="AA290" s="161"/>
      <c r="AB290" s="160"/>
      <c r="AC290" s="160"/>
      <c r="AD290" s="160"/>
      <c r="AE290" s="160"/>
      <c r="AF290" s="160"/>
      <c r="AG290" s="160"/>
      <c r="AH290" s="160"/>
    </row>
    <row r="291" spans="1:34" ht="15" hidden="1" customHeight="1">
      <c r="A291" s="164"/>
      <c r="B291" s="5" t="s">
        <v>117</v>
      </c>
      <c r="C291" s="4"/>
      <c r="D291" s="165"/>
      <c r="E291" s="165"/>
      <c r="F291" s="165"/>
      <c r="G291" s="165"/>
      <c r="H291" s="165"/>
      <c r="I291" s="165"/>
      <c r="J291" s="165"/>
      <c r="K291" s="165"/>
      <c r="L291" s="165"/>
      <c r="M291" s="165"/>
      <c r="N291" s="165"/>
      <c r="O291" s="165"/>
      <c r="P291" s="165"/>
      <c r="Q291" s="164"/>
      <c r="R291" s="160"/>
      <c r="S291" s="160"/>
      <c r="T291" s="160"/>
      <c r="U291" s="158"/>
      <c r="V291" s="158"/>
      <c r="W291" s="158"/>
      <c r="X291" s="163"/>
      <c r="Y291" s="160"/>
      <c r="Z291" s="161"/>
      <c r="AA291" s="161"/>
      <c r="AB291" s="160"/>
      <c r="AC291" s="160"/>
      <c r="AD291" s="160"/>
      <c r="AE291" s="160"/>
      <c r="AF291" s="160"/>
      <c r="AG291" s="160"/>
      <c r="AH291" s="160"/>
    </row>
    <row r="292" spans="1:34" ht="15" hidden="1" customHeight="1">
      <c r="A292" s="164"/>
      <c r="B292" s="5" t="s">
        <v>118</v>
      </c>
      <c r="C292" s="4"/>
      <c r="D292" s="165"/>
      <c r="E292" s="165"/>
      <c r="F292" s="165"/>
      <c r="G292" s="165"/>
      <c r="H292" s="165"/>
      <c r="I292" s="165"/>
      <c r="J292" s="165"/>
      <c r="K292" s="165"/>
      <c r="L292" s="165"/>
      <c r="M292" s="165"/>
      <c r="N292" s="165"/>
      <c r="O292" s="165"/>
      <c r="P292" s="165"/>
      <c r="Q292" s="164"/>
      <c r="R292" s="160"/>
      <c r="S292" s="160"/>
      <c r="T292" s="160"/>
      <c r="U292" s="158"/>
      <c r="V292" s="158"/>
      <c r="W292" s="158"/>
      <c r="X292" s="163"/>
      <c r="Y292" s="160"/>
      <c r="Z292" s="161"/>
      <c r="AA292" s="161"/>
      <c r="AB292" s="160"/>
      <c r="AC292" s="160"/>
      <c r="AD292" s="160"/>
      <c r="AE292" s="160"/>
      <c r="AF292" s="160"/>
      <c r="AG292" s="160"/>
      <c r="AH292" s="160"/>
    </row>
    <row r="293" spans="1:34" ht="15" hidden="1" customHeight="1">
      <c r="A293" s="164"/>
      <c r="B293" s="5" t="s">
        <v>119</v>
      </c>
      <c r="C293" s="4"/>
      <c r="D293" s="165"/>
      <c r="E293" s="165"/>
      <c r="F293" s="165"/>
      <c r="G293" s="165"/>
      <c r="H293" s="165"/>
      <c r="I293" s="165"/>
      <c r="J293" s="165"/>
      <c r="K293" s="165"/>
      <c r="L293" s="165"/>
      <c r="M293" s="165"/>
      <c r="N293" s="165"/>
      <c r="O293" s="165"/>
      <c r="P293" s="165"/>
      <c r="Q293" s="164"/>
      <c r="R293" s="160"/>
      <c r="S293" s="160"/>
      <c r="T293" s="160"/>
      <c r="U293" s="158"/>
      <c r="V293" s="158"/>
      <c r="W293" s="158"/>
      <c r="X293" s="163"/>
      <c r="Y293" s="160"/>
      <c r="Z293" s="161"/>
      <c r="AA293" s="161"/>
      <c r="AB293" s="160"/>
      <c r="AC293" s="160"/>
      <c r="AD293" s="160"/>
      <c r="AE293" s="160"/>
      <c r="AF293" s="160"/>
      <c r="AG293" s="160"/>
      <c r="AH293" s="160"/>
    </row>
    <row r="294" spans="1:34" ht="15" hidden="1" customHeight="1">
      <c r="A294" s="164"/>
      <c r="B294" s="5" t="s">
        <v>120</v>
      </c>
      <c r="C294" s="4"/>
      <c r="D294" s="165"/>
      <c r="E294" s="165"/>
      <c r="F294" s="165"/>
      <c r="G294" s="165"/>
      <c r="H294" s="165"/>
      <c r="I294" s="165"/>
      <c r="J294" s="165"/>
      <c r="K294" s="165"/>
      <c r="L294" s="165"/>
      <c r="M294" s="165"/>
      <c r="N294" s="165"/>
      <c r="O294" s="165"/>
      <c r="P294" s="165"/>
      <c r="Q294" s="164"/>
      <c r="R294" s="160"/>
      <c r="S294" s="160"/>
      <c r="T294" s="160"/>
      <c r="U294" s="158"/>
      <c r="V294" s="158"/>
      <c r="W294" s="158"/>
      <c r="X294" s="163"/>
      <c r="Y294" s="160"/>
      <c r="Z294" s="161"/>
      <c r="AA294" s="161"/>
      <c r="AB294" s="160"/>
      <c r="AC294" s="160"/>
      <c r="AD294" s="160"/>
      <c r="AE294" s="160"/>
      <c r="AF294" s="160"/>
      <c r="AG294" s="160"/>
      <c r="AH294" s="160"/>
    </row>
    <row r="295" spans="1:34" ht="15" hidden="1" customHeight="1">
      <c r="A295" s="164"/>
      <c r="B295" s="6" t="s">
        <v>121</v>
      </c>
      <c r="C295" s="4"/>
      <c r="D295" s="165"/>
      <c r="E295" s="165"/>
      <c r="F295" s="165"/>
      <c r="G295" s="165"/>
      <c r="H295" s="165"/>
      <c r="I295" s="165"/>
      <c r="J295" s="165"/>
      <c r="K295" s="165"/>
      <c r="L295" s="165"/>
      <c r="M295" s="165"/>
      <c r="N295" s="165"/>
      <c r="O295" s="165"/>
      <c r="P295" s="165"/>
      <c r="Q295" s="164"/>
      <c r="R295" s="160"/>
      <c r="S295" s="160"/>
      <c r="T295" s="160"/>
      <c r="U295" s="158"/>
      <c r="V295" s="158"/>
      <c r="W295" s="158"/>
      <c r="X295" s="163"/>
      <c r="Y295" s="160"/>
      <c r="Z295" s="161"/>
      <c r="AA295" s="161"/>
      <c r="AB295" s="160"/>
      <c r="AC295" s="160"/>
      <c r="AD295" s="160"/>
      <c r="AE295" s="160"/>
      <c r="AF295" s="160"/>
      <c r="AG295" s="160"/>
      <c r="AH295" s="160"/>
    </row>
    <row r="296" spans="1:34" ht="15" hidden="1" customHeight="1">
      <c r="A296" s="164"/>
      <c r="B296" s="165"/>
      <c r="C296" s="165"/>
      <c r="D296" s="165"/>
      <c r="E296" s="165"/>
      <c r="F296" s="165"/>
      <c r="G296" s="165"/>
      <c r="H296" s="165"/>
      <c r="I296" s="165"/>
      <c r="J296" s="165"/>
      <c r="K296" s="165"/>
      <c r="L296" s="165"/>
      <c r="M296" s="165"/>
      <c r="N296" s="165"/>
      <c r="O296" s="165"/>
      <c r="P296" s="165"/>
      <c r="Q296" s="164"/>
      <c r="R296" s="160"/>
      <c r="S296" s="160"/>
      <c r="T296" s="160"/>
      <c r="U296" s="158"/>
      <c r="V296" s="158"/>
      <c r="W296" s="158"/>
      <c r="X296" s="163"/>
      <c r="Y296" s="160"/>
      <c r="Z296" s="161"/>
      <c r="AA296" s="161"/>
      <c r="AB296" s="160"/>
      <c r="AC296" s="160"/>
      <c r="AD296" s="160"/>
      <c r="AE296" s="160"/>
      <c r="AF296" s="160"/>
      <c r="AG296" s="160"/>
      <c r="AH296" s="160"/>
    </row>
    <row r="297" spans="1:34" hidden="1">
      <c r="A297" s="158"/>
      <c r="B297" s="166"/>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1"/>
      <c r="AA297" s="161"/>
      <c r="AB297" s="160"/>
      <c r="AC297" s="160"/>
      <c r="AD297" s="160"/>
      <c r="AE297" s="160"/>
      <c r="AF297" s="160"/>
      <c r="AG297" s="160"/>
      <c r="AH297" s="160"/>
    </row>
    <row r="298" spans="1:34" hidden="1">
      <c r="A298" s="158"/>
      <c r="B298" s="190"/>
      <c r="C298" s="190"/>
      <c r="D298" s="190"/>
      <c r="E298" s="190"/>
      <c r="F298" s="190"/>
      <c r="G298" s="190"/>
      <c r="H298" s="190"/>
      <c r="I298" s="190"/>
      <c r="J298" s="160"/>
      <c r="K298" s="190"/>
      <c r="L298" s="190"/>
      <c r="M298" s="190"/>
      <c r="N298" s="190"/>
      <c r="O298" s="190"/>
      <c r="P298" s="190"/>
      <c r="Q298" s="190"/>
      <c r="R298" s="190"/>
      <c r="S298" s="190"/>
      <c r="T298" s="190"/>
      <c r="U298" s="190"/>
      <c r="V298" s="190"/>
      <c r="W298" s="190"/>
      <c r="X298" s="190"/>
      <c r="Y298" s="160"/>
      <c r="Z298" s="161"/>
      <c r="AA298" s="161"/>
      <c r="AB298" s="160"/>
      <c r="AC298" s="160"/>
      <c r="AD298" s="160"/>
      <c r="AE298" s="160"/>
      <c r="AF298" s="160"/>
      <c r="AG298" s="160"/>
      <c r="AH298" s="160"/>
    </row>
    <row r="299" spans="1:34" s="11" customFormat="1" ht="15" hidden="1" customHeight="1">
      <c r="A299" s="19"/>
      <c r="B299" s="155"/>
      <c r="Z299" s="22"/>
      <c r="AA299" s="22"/>
    </row>
    <row r="300" spans="1:34" s="11" customFormat="1" hidden="1">
      <c r="A300" s="19"/>
      <c r="B300" s="181"/>
      <c r="C300" s="181"/>
      <c r="D300" s="181"/>
      <c r="E300" s="181"/>
      <c r="F300" s="181"/>
      <c r="G300" s="181"/>
      <c r="H300" s="181"/>
      <c r="I300" s="181"/>
      <c r="K300" s="181"/>
      <c r="L300" s="181"/>
      <c r="M300" s="181"/>
      <c r="N300" s="181"/>
      <c r="O300" s="181"/>
      <c r="P300" s="181"/>
      <c r="Q300" s="181"/>
      <c r="R300" s="181"/>
      <c r="S300" s="181"/>
      <c r="T300" s="181"/>
      <c r="U300" s="181"/>
      <c r="V300" s="181"/>
      <c r="W300" s="181"/>
      <c r="X300" s="181"/>
      <c r="Z300" s="22"/>
      <c r="AA300" s="22"/>
    </row>
    <row r="301" spans="1:34" s="11" customFormat="1" hidden="1">
      <c r="A301" s="19"/>
      <c r="B301" s="178"/>
      <c r="C301" s="178"/>
      <c r="D301" s="178"/>
      <c r="E301" s="178"/>
      <c r="F301" s="178"/>
      <c r="G301" s="178"/>
      <c r="H301" s="179"/>
      <c r="I301" s="179"/>
      <c r="J301" s="70"/>
      <c r="K301" s="179"/>
      <c r="L301" s="179"/>
      <c r="M301" s="179"/>
      <c r="N301" s="180"/>
      <c r="O301" s="180"/>
      <c r="P301" s="180"/>
      <c r="Q301" s="180"/>
      <c r="R301" s="180"/>
      <c r="S301" s="180"/>
      <c r="T301" s="180"/>
      <c r="U301" s="180"/>
      <c r="V301" s="180"/>
      <c r="W301" s="180"/>
      <c r="X301" s="180"/>
      <c r="Z301" s="22"/>
      <c r="AA301" s="22"/>
    </row>
    <row r="302" spans="1:34" s="11" customFormat="1" hidden="1">
      <c r="A302" s="19"/>
      <c r="B302" s="178"/>
      <c r="C302" s="178"/>
      <c r="D302" s="178"/>
      <c r="E302" s="178"/>
      <c r="F302" s="178"/>
      <c r="G302" s="178"/>
      <c r="H302" s="179"/>
      <c r="I302" s="179"/>
      <c r="J302" s="70"/>
      <c r="K302" s="179"/>
      <c r="L302" s="179"/>
      <c r="M302" s="179"/>
      <c r="N302" s="180"/>
      <c r="O302" s="180"/>
      <c r="P302" s="180"/>
      <c r="Q302" s="180"/>
      <c r="R302" s="180"/>
      <c r="S302" s="180"/>
      <c r="T302" s="180"/>
      <c r="U302" s="180"/>
      <c r="V302" s="180"/>
      <c r="W302" s="180"/>
      <c r="X302" s="180"/>
      <c r="Z302" s="22"/>
      <c r="AA302" s="22"/>
    </row>
    <row r="303" spans="1:34" s="11" customFormat="1" hidden="1">
      <c r="A303" s="19"/>
      <c r="B303" s="178"/>
      <c r="C303" s="178"/>
      <c r="D303" s="178"/>
      <c r="E303" s="178"/>
      <c r="F303" s="178"/>
      <c r="G303" s="178"/>
      <c r="H303" s="179"/>
      <c r="I303" s="179"/>
      <c r="J303" s="70"/>
      <c r="K303" s="179"/>
      <c r="L303" s="179"/>
      <c r="M303" s="179"/>
      <c r="N303" s="180"/>
      <c r="O303" s="180"/>
      <c r="P303" s="180"/>
      <c r="Q303" s="180"/>
      <c r="R303" s="180"/>
      <c r="S303" s="180"/>
      <c r="T303" s="180"/>
      <c r="U303" s="180"/>
      <c r="V303" s="180"/>
      <c r="W303" s="180"/>
      <c r="X303" s="180"/>
      <c r="Z303" s="22"/>
      <c r="AA303" s="22"/>
    </row>
    <row r="304" spans="1:34" s="11" customFormat="1" hidden="1">
      <c r="A304" s="19"/>
      <c r="B304" s="178"/>
      <c r="C304" s="178"/>
      <c r="D304" s="178"/>
      <c r="E304" s="178"/>
      <c r="F304" s="178"/>
      <c r="G304" s="178"/>
      <c r="H304" s="179"/>
      <c r="I304" s="179"/>
      <c r="J304" s="70"/>
      <c r="K304" s="179"/>
      <c r="L304" s="179"/>
      <c r="M304" s="179"/>
      <c r="N304" s="180"/>
      <c r="O304" s="180"/>
      <c r="P304" s="180"/>
      <c r="Q304" s="180"/>
      <c r="R304" s="180"/>
      <c r="S304" s="180"/>
      <c r="T304" s="180"/>
      <c r="U304" s="180"/>
      <c r="V304" s="180"/>
      <c r="W304" s="180"/>
      <c r="X304" s="180"/>
      <c r="Z304" s="22"/>
      <c r="AA304" s="22"/>
    </row>
    <row r="305" spans="1:27" s="11" customFormat="1" hidden="1">
      <c r="A305" s="19"/>
      <c r="B305" s="178"/>
      <c r="C305" s="178"/>
      <c r="D305" s="178"/>
      <c r="E305" s="178"/>
      <c r="F305" s="178"/>
      <c r="G305" s="178"/>
      <c r="H305" s="179"/>
      <c r="I305" s="179"/>
      <c r="J305" s="70"/>
      <c r="K305" s="179"/>
      <c r="L305" s="179"/>
      <c r="M305" s="179"/>
      <c r="N305" s="180"/>
      <c r="O305" s="180"/>
      <c r="P305" s="180"/>
      <c r="Q305" s="180"/>
      <c r="R305" s="180"/>
      <c r="S305" s="180"/>
      <c r="T305" s="180"/>
      <c r="U305" s="180"/>
      <c r="V305" s="180"/>
      <c r="W305" s="180"/>
      <c r="X305" s="180"/>
      <c r="Z305" s="22"/>
      <c r="AA305" s="22"/>
    </row>
    <row r="306" spans="1:27" s="11" customFormat="1" hidden="1">
      <c r="A306" s="19"/>
      <c r="B306" s="178"/>
      <c r="C306" s="178"/>
      <c r="D306" s="178"/>
      <c r="E306" s="178"/>
      <c r="F306" s="178"/>
      <c r="G306" s="178"/>
      <c r="H306" s="179"/>
      <c r="I306" s="179"/>
      <c r="J306" s="70"/>
      <c r="K306" s="179"/>
      <c r="L306" s="179"/>
      <c r="M306" s="179"/>
      <c r="N306" s="180"/>
      <c r="O306" s="180"/>
      <c r="P306" s="180"/>
      <c r="Q306" s="180"/>
      <c r="R306" s="180"/>
      <c r="S306" s="180"/>
      <c r="T306" s="180"/>
      <c r="U306" s="180"/>
      <c r="V306" s="180"/>
      <c r="W306" s="180"/>
      <c r="X306" s="180"/>
      <c r="Z306" s="22"/>
      <c r="AA306" s="22"/>
    </row>
    <row r="307" spans="1:27" s="11" customFormat="1" hidden="1">
      <c r="A307" s="19"/>
      <c r="B307" s="178"/>
      <c r="C307" s="178"/>
      <c r="D307" s="178"/>
      <c r="E307" s="178"/>
      <c r="F307" s="178"/>
      <c r="G307" s="178"/>
      <c r="H307" s="179"/>
      <c r="I307" s="179"/>
      <c r="J307" s="70"/>
      <c r="K307" s="179"/>
      <c r="L307" s="179"/>
      <c r="M307" s="179"/>
      <c r="N307" s="180"/>
      <c r="O307" s="180"/>
      <c r="P307" s="180"/>
      <c r="Q307" s="180"/>
      <c r="R307" s="180"/>
      <c r="S307" s="180"/>
      <c r="T307" s="180"/>
      <c r="U307" s="180"/>
      <c r="V307" s="180"/>
      <c r="W307" s="180"/>
      <c r="X307" s="180"/>
      <c r="Z307" s="22"/>
      <c r="AA307" s="22"/>
    </row>
    <row r="308" spans="1:27" s="11" customFormat="1" hidden="1">
      <c r="A308" s="19"/>
      <c r="B308" s="32"/>
      <c r="C308" s="32"/>
      <c r="D308" s="176"/>
      <c r="E308" s="176"/>
      <c r="F308" s="176"/>
      <c r="G308" s="176"/>
      <c r="H308" s="177"/>
      <c r="I308" s="177"/>
      <c r="J308" s="70"/>
      <c r="K308" s="177"/>
      <c r="L308" s="177"/>
      <c r="M308" s="176"/>
      <c r="N308" s="181"/>
      <c r="O308" s="181"/>
      <c r="P308" s="181"/>
      <c r="Q308" s="181"/>
      <c r="R308" s="181"/>
      <c r="S308" s="181"/>
      <c r="T308" s="181"/>
      <c r="U308" s="181"/>
      <c r="V308" s="181"/>
      <c r="W308" s="181"/>
      <c r="X308" s="181"/>
      <c r="Z308" s="22"/>
      <c r="AA308" s="22"/>
    </row>
    <row r="309" spans="1:27" s="11" customFormat="1" hidden="1">
      <c r="A309" s="19"/>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Z309" s="22"/>
      <c r="AA309" s="22"/>
    </row>
    <row r="310" spans="1:27" s="11" customFormat="1" hidden="1">
      <c r="A310" s="19"/>
      <c r="B310" s="181"/>
      <c r="C310" s="183"/>
      <c r="D310" s="181"/>
      <c r="E310" s="183"/>
      <c r="F310" s="183"/>
      <c r="G310" s="183"/>
      <c r="H310" s="181"/>
      <c r="I310" s="183"/>
      <c r="K310" s="181"/>
      <c r="L310" s="183"/>
      <c r="M310" s="183"/>
      <c r="N310" s="181"/>
      <c r="O310" s="183"/>
      <c r="P310" s="183"/>
      <c r="Q310" s="183"/>
      <c r="R310" s="183"/>
      <c r="S310" s="183"/>
      <c r="T310" s="183"/>
      <c r="U310" s="183"/>
      <c r="V310" s="183"/>
      <c r="W310" s="183"/>
      <c r="X310" s="183"/>
      <c r="Z310" s="22"/>
      <c r="AA310" s="22"/>
    </row>
    <row r="311" spans="1:27" s="11" customFormat="1" hidden="1">
      <c r="A311" s="19"/>
      <c r="B311" s="178"/>
      <c r="C311" s="183"/>
      <c r="D311" s="178"/>
      <c r="E311" s="183"/>
      <c r="F311" s="183"/>
      <c r="G311" s="183"/>
      <c r="H311" s="179"/>
      <c r="I311" s="183"/>
      <c r="J311" s="70"/>
      <c r="K311" s="179"/>
      <c r="L311" s="183"/>
      <c r="M311" s="183"/>
      <c r="N311" s="180"/>
      <c r="O311" s="183"/>
      <c r="P311" s="183"/>
      <c r="Q311" s="183"/>
      <c r="R311" s="183"/>
      <c r="S311" s="183"/>
      <c r="T311" s="183"/>
      <c r="U311" s="183"/>
      <c r="V311" s="183"/>
      <c r="W311" s="183"/>
      <c r="X311" s="183"/>
      <c r="Z311" s="22"/>
      <c r="AA311" s="22"/>
    </row>
    <row r="312" spans="1:27" s="11" customFormat="1" hidden="1">
      <c r="A312" s="19"/>
      <c r="B312" s="178"/>
      <c r="C312" s="183"/>
      <c r="D312" s="178"/>
      <c r="E312" s="183"/>
      <c r="F312" s="183"/>
      <c r="G312" s="183"/>
      <c r="H312" s="179"/>
      <c r="I312" s="183"/>
      <c r="J312" s="70"/>
      <c r="K312" s="179"/>
      <c r="L312" s="183"/>
      <c r="M312" s="183"/>
      <c r="N312" s="180"/>
      <c r="O312" s="183"/>
      <c r="P312" s="183"/>
      <c r="Q312" s="183"/>
      <c r="R312" s="183"/>
      <c r="S312" s="183"/>
      <c r="T312" s="183"/>
      <c r="U312" s="183"/>
      <c r="V312" s="183"/>
      <c r="W312" s="183"/>
      <c r="X312" s="183"/>
      <c r="Z312" s="22"/>
      <c r="AA312" s="22"/>
    </row>
    <row r="313" spans="1:27" s="11" customFormat="1" hidden="1">
      <c r="A313" s="19"/>
      <c r="B313" s="178"/>
      <c r="C313" s="183"/>
      <c r="D313" s="178"/>
      <c r="E313" s="183"/>
      <c r="F313" s="183"/>
      <c r="G313" s="183"/>
      <c r="H313" s="179"/>
      <c r="I313" s="183"/>
      <c r="J313" s="70"/>
      <c r="K313" s="179"/>
      <c r="L313" s="183"/>
      <c r="M313" s="183"/>
      <c r="N313" s="180"/>
      <c r="O313" s="183"/>
      <c r="P313" s="183"/>
      <c r="Q313" s="183"/>
      <c r="R313" s="183"/>
      <c r="S313" s="183"/>
      <c r="T313" s="183"/>
      <c r="U313" s="183"/>
      <c r="V313" s="183"/>
      <c r="W313" s="183"/>
      <c r="X313" s="183"/>
      <c r="Z313" s="22"/>
      <c r="AA313" s="22"/>
    </row>
    <row r="314" spans="1:27" s="11" customFormat="1" hidden="1">
      <c r="A314" s="19"/>
      <c r="B314" s="178"/>
      <c r="C314" s="183"/>
      <c r="D314" s="178"/>
      <c r="E314" s="183"/>
      <c r="F314" s="183"/>
      <c r="G314" s="183"/>
      <c r="H314" s="179"/>
      <c r="I314" s="183"/>
      <c r="J314" s="70"/>
      <c r="K314" s="179"/>
      <c r="L314" s="183"/>
      <c r="M314" s="183"/>
      <c r="N314" s="180"/>
      <c r="O314" s="183"/>
      <c r="P314" s="183"/>
      <c r="Q314" s="183"/>
      <c r="R314" s="183"/>
      <c r="S314" s="183"/>
      <c r="T314" s="183"/>
      <c r="U314" s="183"/>
      <c r="V314" s="183"/>
      <c r="W314" s="183"/>
      <c r="X314" s="183"/>
      <c r="Z314" s="22"/>
      <c r="AA314" s="22"/>
    </row>
    <row r="315" spans="1:27" s="11" customFormat="1" hidden="1">
      <c r="A315" s="19"/>
      <c r="B315" s="178"/>
      <c r="C315" s="183"/>
      <c r="D315" s="178"/>
      <c r="E315" s="183"/>
      <c r="F315" s="183"/>
      <c r="G315" s="183"/>
      <c r="H315" s="179"/>
      <c r="I315" s="183"/>
      <c r="J315" s="70"/>
      <c r="K315" s="179"/>
      <c r="L315" s="183"/>
      <c r="M315" s="183"/>
      <c r="N315" s="180"/>
      <c r="O315" s="183"/>
      <c r="P315" s="183"/>
      <c r="Q315" s="183"/>
      <c r="R315" s="183"/>
      <c r="S315" s="183"/>
      <c r="T315" s="183"/>
      <c r="U315" s="183"/>
      <c r="V315" s="183"/>
      <c r="W315" s="183"/>
      <c r="X315" s="183"/>
      <c r="Z315" s="22"/>
      <c r="AA315" s="22"/>
    </row>
    <row r="316" spans="1:27" s="11" customFormat="1" hidden="1">
      <c r="A316" s="19"/>
      <c r="B316" s="178"/>
      <c r="C316" s="183"/>
      <c r="D316" s="178"/>
      <c r="E316" s="183"/>
      <c r="F316" s="183"/>
      <c r="G316" s="183"/>
      <c r="H316" s="179"/>
      <c r="I316" s="183"/>
      <c r="J316" s="70"/>
      <c r="K316" s="179"/>
      <c r="L316" s="183"/>
      <c r="M316" s="183"/>
      <c r="N316" s="180"/>
      <c r="O316" s="183"/>
      <c r="P316" s="183"/>
      <c r="Q316" s="183"/>
      <c r="R316" s="183"/>
      <c r="S316" s="183"/>
      <c r="T316" s="183"/>
      <c r="U316" s="183"/>
      <c r="V316" s="183"/>
      <c r="W316" s="183"/>
      <c r="X316" s="183"/>
      <c r="Z316" s="22"/>
      <c r="AA316" s="22"/>
    </row>
    <row r="317" spans="1:27" s="11" customFormat="1" ht="15" hidden="1" customHeight="1">
      <c r="A317" s="19"/>
      <c r="B317" s="178"/>
      <c r="C317" s="183"/>
      <c r="D317" s="178"/>
      <c r="E317" s="183"/>
      <c r="F317" s="183"/>
      <c r="G317" s="183"/>
      <c r="H317" s="179"/>
      <c r="I317" s="183"/>
      <c r="J317" s="70"/>
      <c r="K317" s="179"/>
      <c r="L317" s="183"/>
      <c r="M317" s="183"/>
      <c r="N317" s="180"/>
      <c r="O317" s="183"/>
      <c r="P317" s="183"/>
      <c r="Q317" s="183"/>
      <c r="R317" s="183"/>
      <c r="S317" s="183"/>
      <c r="T317" s="183"/>
      <c r="U317" s="183"/>
      <c r="V317" s="183"/>
      <c r="W317" s="183"/>
      <c r="X317" s="183"/>
      <c r="Z317" s="22"/>
      <c r="AA317" s="22"/>
    </row>
    <row r="318" spans="1:27" s="11" customFormat="1" hidden="1">
      <c r="A318" s="19"/>
      <c r="B318" s="178"/>
      <c r="C318" s="183"/>
      <c r="D318" s="178"/>
      <c r="E318" s="183"/>
      <c r="F318" s="183"/>
      <c r="G318" s="183"/>
      <c r="H318" s="179"/>
      <c r="I318" s="183"/>
      <c r="J318" s="70"/>
      <c r="K318" s="179"/>
      <c r="L318" s="183"/>
      <c r="M318" s="183"/>
      <c r="N318" s="180"/>
      <c r="O318" s="183"/>
      <c r="P318" s="183"/>
      <c r="Q318" s="183"/>
      <c r="R318" s="183"/>
      <c r="S318" s="183"/>
      <c r="T318" s="183"/>
      <c r="U318" s="183"/>
      <c r="V318" s="183"/>
      <c r="W318" s="183"/>
      <c r="X318" s="183"/>
      <c r="Z318" s="22"/>
      <c r="AA318" s="22"/>
    </row>
    <row r="319" spans="1:27" s="11" customFormat="1" hidden="1">
      <c r="A319" s="19"/>
      <c r="B319" s="178"/>
      <c r="C319" s="183"/>
      <c r="D319" s="178"/>
      <c r="E319" s="183"/>
      <c r="F319" s="183"/>
      <c r="G319" s="183"/>
      <c r="H319" s="179"/>
      <c r="I319" s="183"/>
      <c r="J319" s="70"/>
      <c r="K319" s="179"/>
      <c r="L319" s="183"/>
      <c r="M319" s="183"/>
      <c r="N319" s="180"/>
      <c r="O319" s="183"/>
      <c r="P319" s="183"/>
      <c r="Q319" s="183"/>
      <c r="R319" s="183"/>
      <c r="S319" s="183"/>
      <c r="T319" s="183"/>
      <c r="U319" s="183"/>
      <c r="V319" s="183"/>
      <c r="W319" s="183"/>
      <c r="X319" s="183"/>
      <c r="Z319" s="22"/>
      <c r="AA319" s="22"/>
    </row>
    <row r="320" spans="1:27" s="11" customFormat="1" hidden="1">
      <c r="A320" s="19"/>
      <c r="B320" s="178"/>
      <c r="C320" s="183"/>
      <c r="D320" s="178"/>
      <c r="E320" s="183"/>
      <c r="F320" s="183"/>
      <c r="G320" s="183"/>
      <c r="H320" s="179"/>
      <c r="I320" s="183"/>
      <c r="J320" s="70"/>
      <c r="K320" s="179"/>
      <c r="L320" s="183"/>
      <c r="M320" s="183"/>
      <c r="N320" s="180"/>
      <c r="O320" s="183"/>
      <c r="P320" s="183"/>
      <c r="Q320" s="183"/>
      <c r="R320" s="183"/>
      <c r="S320" s="183"/>
      <c r="T320" s="183"/>
      <c r="U320" s="183"/>
      <c r="V320" s="183"/>
      <c r="W320" s="183"/>
      <c r="X320" s="183"/>
      <c r="Z320" s="22"/>
      <c r="AA320" s="22"/>
    </row>
    <row r="321" spans="1:27" s="11" customFormat="1" hidden="1">
      <c r="A321" s="19"/>
      <c r="B321" s="178"/>
      <c r="C321" s="183"/>
      <c r="D321" s="178"/>
      <c r="E321" s="183"/>
      <c r="F321" s="183"/>
      <c r="G321" s="183"/>
      <c r="H321" s="179"/>
      <c r="I321" s="183"/>
      <c r="J321" s="70"/>
      <c r="K321" s="179"/>
      <c r="L321" s="183"/>
      <c r="M321" s="183"/>
      <c r="N321" s="180"/>
      <c r="O321" s="183"/>
      <c r="P321" s="183"/>
      <c r="Q321" s="183"/>
      <c r="R321" s="183"/>
      <c r="S321" s="183"/>
      <c r="T321" s="183"/>
      <c r="U321" s="183"/>
      <c r="V321" s="183"/>
      <c r="W321" s="183"/>
      <c r="X321" s="183"/>
      <c r="Z321" s="22"/>
      <c r="AA321" s="22"/>
    </row>
    <row r="322" spans="1:27" s="11" customFormat="1" hidden="1">
      <c r="A322" s="19"/>
      <c r="B322" s="178"/>
      <c r="C322" s="183"/>
      <c r="D322" s="178"/>
      <c r="E322" s="183"/>
      <c r="F322" s="183"/>
      <c r="G322" s="183"/>
      <c r="H322" s="179"/>
      <c r="I322" s="183"/>
      <c r="J322" s="70"/>
      <c r="K322" s="179"/>
      <c r="L322" s="183"/>
      <c r="M322" s="183"/>
      <c r="N322" s="180"/>
      <c r="O322" s="183"/>
      <c r="P322" s="183"/>
      <c r="Q322" s="183"/>
      <c r="R322" s="183"/>
      <c r="S322" s="183"/>
      <c r="T322" s="183"/>
      <c r="U322" s="183"/>
      <c r="V322" s="183"/>
      <c r="W322" s="183"/>
      <c r="X322" s="183"/>
      <c r="Z322" s="22"/>
      <c r="AA322" s="22"/>
    </row>
    <row r="323" spans="1:27" s="11" customFormat="1" hidden="1">
      <c r="A323" s="19"/>
      <c r="B323" s="178"/>
      <c r="C323" s="183"/>
      <c r="D323" s="178"/>
      <c r="E323" s="183"/>
      <c r="F323" s="183"/>
      <c r="G323" s="183"/>
      <c r="H323" s="179"/>
      <c r="I323" s="183"/>
      <c r="J323" s="70"/>
      <c r="K323" s="179"/>
      <c r="L323" s="183"/>
      <c r="M323" s="183"/>
      <c r="N323" s="180"/>
      <c r="O323" s="183"/>
      <c r="P323" s="183"/>
      <c r="Q323" s="183"/>
      <c r="R323" s="183"/>
      <c r="S323" s="183"/>
      <c r="T323" s="183"/>
      <c r="U323" s="183"/>
      <c r="V323" s="183"/>
      <c r="W323" s="183"/>
      <c r="X323" s="183"/>
      <c r="Z323" s="22"/>
      <c r="AA323" s="22"/>
    </row>
    <row r="324" spans="1:27" s="11" customFormat="1" hidden="1">
      <c r="A324" s="19"/>
      <c r="B324" s="178"/>
      <c r="C324" s="183"/>
      <c r="D324" s="178"/>
      <c r="E324" s="183"/>
      <c r="F324" s="183"/>
      <c r="G324" s="183"/>
      <c r="H324" s="179"/>
      <c r="I324" s="183"/>
      <c r="J324" s="70"/>
      <c r="K324" s="179"/>
      <c r="L324" s="183"/>
      <c r="M324" s="183"/>
      <c r="N324" s="180"/>
      <c r="O324" s="183"/>
      <c r="P324" s="183"/>
      <c r="Q324" s="183"/>
      <c r="R324" s="183"/>
      <c r="S324" s="183"/>
      <c r="T324" s="183"/>
      <c r="U324" s="183"/>
      <c r="V324" s="183"/>
      <c r="W324" s="183"/>
      <c r="X324" s="183"/>
      <c r="Z324" s="22"/>
      <c r="AA324" s="22"/>
    </row>
    <row r="325" spans="1:27" s="11" customFormat="1" hidden="1">
      <c r="A325" s="19"/>
      <c r="B325" s="178"/>
      <c r="C325" s="183"/>
      <c r="D325" s="178"/>
      <c r="E325" s="183"/>
      <c r="F325" s="183"/>
      <c r="G325" s="183"/>
      <c r="H325" s="179"/>
      <c r="I325" s="183"/>
      <c r="J325" s="70"/>
      <c r="K325" s="179"/>
      <c r="L325" s="183"/>
      <c r="M325" s="183"/>
      <c r="N325" s="180"/>
      <c r="O325" s="183"/>
      <c r="P325" s="183"/>
      <c r="Q325" s="183"/>
      <c r="R325" s="183"/>
      <c r="S325" s="183"/>
      <c r="T325" s="183"/>
      <c r="U325" s="183"/>
      <c r="V325" s="183"/>
      <c r="W325" s="183"/>
      <c r="X325" s="183"/>
      <c r="Z325" s="22"/>
      <c r="AA325" s="22"/>
    </row>
    <row r="326" spans="1:27" s="11" customFormat="1" hidden="1">
      <c r="A326" s="19"/>
      <c r="B326" s="178"/>
      <c r="C326" s="183"/>
      <c r="D326" s="178"/>
      <c r="E326" s="183"/>
      <c r="F326" s="183"/>
      <c r="G326" s="183"/>
      <c r="H326" s="179"/>
      <c r="I326" s="183"/>
      <c r="J326" s="70"/>
      <c r="K326" s="179"/>
      <c r="L326" s="183"/>
      <c r="M326" s="183"/>
      <c r="N326" s="180"/>
      <c r="O326" s="183"/>
      <c r="P326" s="183"/>
      <c r="Q326" s="183"/>
      <c r="R326" s="183"/>
      <c r="S326" s="183"/>
      <c r="T326" s="183"/>
      <c r="U326" s="183"/>
      <c r="V326" s="183"/>
      <c r="W326" s="183"/>
      <c r="X326" s="183"/>
      <c r="Z326" s="22"/>
      <c r="AA326" s="22"/>
    </row>
    <row r="327" spans="1:27" s="11" customFormat="1" hidden="1">
      <c r="A327" s="19"/>
      <c r="B327" s="178"/>
      <c r="C327" s="183"/>
      <c r="D327" s="178"/>
      <c r="E327" s="183"/>
      <c r="F327" s="183"/>
      <c r="G327" s="183"/>
      <c r="H327" s="179"/>
      <c r="I327" s="183"/>
      <c r="J327" s="70"/>
      <c r="K327" s="179"/>
      <c r="L327" s="183"/>
      <c r="M327" s="183"/>
      <c r="N327" s="180"/>
      <c r="O327" s="183"/>
      <c r="P327" s="183"/>
      <c r="Q327" s="183"/>
      <c r="R327" s="183"/>
      <c r="S327" s="183"/>
      <c r="T327" s="183"/>
      <c r="U327" s="183"/>
      <c r="V327" s="183"/>
      <c r="W327" s="183"/>
      <c r="X327" s="183"/>
      <c r="Z327" s="22"/>
      <c r="AA327" s="22"/>
    </row>
    <row r="328" spans="1:27" s="11" customFormat="1" hidden="1">
      <c r="A328" s="19"/>
      <c r="B328" s="178"/>
      <c r="C328" s="183"/>
      <c r="D328" s="178"/>
      <c r="E328" s="183"/>
      <c r="F328" s="183"/>
      <c r="G328" s="183"/>
      <c r="H328" s="179"/>
      <c r="I328" s="183"/>
      <c r="J328" s="70"/>
      <c r="K328" s="179"/>
      <c r="L328" s="183"/>
      <c r="M328" s="183"/>
      <c r="N328" s="180"/>
      <c r="O328" s="183"/>
      <c r="P328" s="183"/>
      <c r="Q328" s="183"/>
      <c r="R328" s="183"/>
      <c r="S328" s="183"/>
      <c r="T328" s="183"/>
      <c r="U328" s="183"/>
      <c r="V328" s="183"/>
      <c r="W328" s="183"/>
      <c r="X328" s="183"/>
      <c r="Z328" s="22"/>
      <c r="AA328" s="22"/>
    </row>
    <row r="329" spans="1:27" s="11" customFormat="1" hidden="1">
      <c r="A329" s="19"/>
      <c r="B329" s="178"/>
      <c r="C329" s="183"/>
      <c r="D329" s="178"/>
      <c r="E329" s="183"/>
      <c r="F329" s="183"/>
      <c r="G329" s="183"/>
      <c r="H329" s="179"/>
      <c r="I329" s="183"/>
      <c r="J329" s="70"/>
      <c r="K329" s="179"/>
      <c r="L329" s="183"/>
      <c r="M329" s="183"/>
      <c r="N329" s="180"/>
      <c r="O329" s="183"/>
      <c r="P329" s="183"/>
      <c r="Q329" s="183"/>
      <c r="R329" s="183"/>
      <c r="S329" s="183"/>
      <c r="T329" s="183"/>
      <c r="U329" s="183"/>
      <c r="V329" s="183"/>
      <c r="W329" s="183"/>
      <c r="X329" s="183"/>
      <c r="Z329" s="22"/>
      <c r="AA329" s="22"/>
    </row>
    <row r="330" spans="1:27" s="11" customFormat="1" hidden="1">
      <c r="A330" s="19"/>
      <c r="B330" s="178"/>
      <c r="C330" s="183"/>
      <c r="D330" s="178"/>
      <c r="E330" s="183"/>
      <c r="F330" s="183"/>
      <c r="G330" s="183"/>
      <c r="H330" s="179"/>
      <c r="I330" s="183"/>
      <c r="J330" s="70"/>
      <c r="K330" s="179"/>
      <c r="L330" s="183"/>
      <c r="M330" s="183"/>
      <c r="N330" s="180"/>
      <c r="O330" s="183"/>
      <c r="P330" s="183"/>
      <c r="Q330" s="183"/>
      <c r="R330" s="183"/>
      <c r="S330" s="183"/>
      <c r="T330" s="183"/>
      <c r="U330" s="183"/>
      <c r="V330" s="183"/>
      <c r="W330" s="183"/>
      <c r="X330" s="183"/>
      <c r="Z330" s="22"/>
      <c r="AA330" s="22"/>
    </row>
    <row r="331" spans="1:27" s="11" customFormat="1" hidden="1">
      <c r="A331" s="19"/>
      <c r="B331" s="176"/>
      <c r="C331" s="176"/>
      <c r="D331" s="176"/>
      <c r="E331" s="176"/>
      <c r="F331" s="176"/>
      <c r="G331" s="176"/>
      <c r="H331" s="177"/>
      <c r="I331" s="177"/>
      <c r="J331" s="70"/>
      <c r="K331" s="177"/>
      <c r="L331" s="177"/>
      <c r="M331" s="176"/>
      <c r="P331" s="19"/>
      <c r="Q331" s="19"/>
      <c r="U331" s="19"/>
      <c r="V331" s="19"/>
      <c r="W331" s="19"/>
      <c r="X331" s="107"/>
      <c r="Z331" s="22"/>
      <c r="AA331" s="22"/>
    </row>
    <row r="332" spans="1:27" s="11" customFormat="1" hidden="1">
      <c r="A332" s="19"/>
      <c r="B332" s="155"/>
      <c r="Z332" s="22"/>
      <c r="AA332" s="22"/>
    </row>
    <row r="333" spans="1:27" s="11" customFormat="1" hidden="1">
      <c r="A333" s="19"/>
      <c r="B333" s="181"/>
      <c r="C333" s="181"/>
      <c r="D333" s="181"/>
      <c r="E333" s="181"/>
      <c r="F333" s="181"/>
      <c r="G333" s="181"/>
      <c r="H333" s="181"/>
      <c r="I333" s="181"/>
      <c r="K333" s="181"/>
      <c r="L333" s="181"/>
      <c r="M333" s="181"/>
      <c r="N333" s="181"/>
      <c r="O333" s="181"/>
      <c r="P333" s="181"/>
      <c r="Q333" s="181"/>
      <c r="R333" s="181"/>
      <c r="S333" s="181"/>
      <c r="T333" s="181"/>
      <c r="U333" s="181"/>
      <c r="V333" s="181"/>
      <c r="W333" s="181"/>
      <c r="X333" s="181"/>
      <c r="Z333" s="22"/>
      <c r="AA333" s="22"/>
    </row>
    <row r="334" spans="1:27" s="11" customFormat="1" hidden="1">
      <c r="A334" s="19"/>
      <c r="B334" s="178"/>
      <c r="C334" s="178"/>
      <c r="D334" s="178"/>
      <c r="E334" s="178"/>
      <c r="F334" s="178"/>
      <c r="G334" s="178"/>
      <c r="H334" s="179"/>
      <c r="I334" s="179"/>
      <c r="J334" s="70"/>
      <c r="K334" s="179"/>
      <c r="L334" s="179"/>
      <c r="M334" s="179"/>
      <c r="N334" s="180"/>
      <c r="O334" s="180"/>
      <c r="P334" s="180"/>
      <c r="Q334" s="180"/>
      <c r="R334" s="180"/>
      <c r="S334" s="180"/>
      <c r="T334" s="180"/>
      <c r="U334" s="180"/>
      <c r="V334" s="180"/>
      <c r="W334" s="180"/>
      <c r="X334" s="180"/>
      <c r="Z334" s="22"/>
      <c r="AA334" s="22"/>
    </row>
    <row r="335" spans="1:27" s="11" customFormat="1" ht="15" hidden="1" customHeight="1">
      <c r="A335" s="19"/>
      <c r="B335" s="178"/>
      <c r="C335" s="178"/>
      <c r="D335" s="178"/>
      <c r="E335" s="178"/>
      <c r="F335" s="178"/>
      <c r="G335" s="178"/>
      <c r="H335" s="179"/>
      <c r="I335" s="179"/>
      <c r="J335" s="70"/>
      <c r="K335" s="179"/>
      <c r="L335" s="179"/>
      <c r="M335" s="179"/>
      <c r="N335" s="180"/>
      <c r="O335" s="180"/>
      <c r="P335" s="180"/>
      <c r="Q335" s="180"/>
      <c r="R335" s="180"/>
      <c r="S335" s="180"/>
      <c r="T335" s="180"/>
      <c r="U335" s="180"/>
      <c r="V335" s="180"/>
      <c r="W335" s="180"/>
      <c r="X335" s="180"/>
      <c r="Z335" s="22"/>
      <c r="AA335" s="22"/>
    </row>
    <row r="336" spans="1:27" s="11" customFormat="1" hidden="1">
      <c r="A336" s="19"/>
      <c r="B336" s="178"/>
      <c r="C336" s="178"/>
      <c r="D336" s="178"/>
      <c r="E336" s="178"/>
      <c r="F336" s="178"/>
      <c r="G336" s="178"/>
      <c r="H336" s="179"/>
      <c r="I336" s="179"/>
      <c r="J336" s="70"/>
      <c r="K336" s="179"/>
      <c r="L336" s="179"/>
      <c r="M336" s="179"/>
      <c r="N336" s="180"/>
      <c r="O336" s="180"/>
      <c r="P336" s="180"/>
      <c r="Q336" s="180"/>
      <c r="R336" s="180"/>
      <c r="S336" s="180"/>
      <c r="T336" s="180"/>
      <c r="U336" s="180"/>
      <c r="V336" s="180"/>
      <c r="W336" s="180"/>
      <c r="X336" s="180"/>
      <c r="Z336" s="22"/>
      <c r="AA336" s="22"/>
    </row>
    <row r="337" spans="1:27" s="11" customFormat="1" hidden="1">
      <c r="A337" s="19"/>
      <c r="B337" s="178"/>
      <c r="C337" s="178"/>
      <c r="D337" s="178"/>
      <c r="E337" s="178"/>
      <c r="F337" s="178"/>
      <c r="G337" s="178"/>
      <c r="H337" s="179"/>
      <c r="I337" s="179"/>
      <c r="J337" s="70"/>
      <c r="K337" s="179"/>
      <c r="L337" s="179"/>
      <c r="M337" s="179"/>
      <c r="N337" s="180"/>
      <c r="O337" s="180"/>
      <c r="P337" s="180"/>
      <c r="Q337" s="180"/>
      <c r="R337" s="180"/>
      <c r="S337" s="180"/>
      <c r="T337" s="180"/>
      <c r="U337" s="180"/>
      <c r="V337" s="180"/>
      <c r="W337" s="180"/>
      <c r="X337" s="180"/>
      <c r="Z337" s="22"/>
      <c r="AA337" s="22"/>
    </row>
    <row r="338" spans="1:27" s="11" customFormat="1" hidden="1">
      <c r="A338" s="19"/>
      <c r="B338" s="178"/>
      <c r="C338" s="178"/>
      <c r="D338" s="178"/>
      <c r="E338" s="178"/>
      <c r="F338" s="178"/>
      <c r="G338" s="178"/>
      <c r="H338" s="179"/>
      <c r="I338" s="179"/>
      <c r="J338" s="70"/>
      <c r="K338" s="179"/>
      <c r="L338" s="179"/>
      <c r="M338" s="179"/>
      <c r="N338" s="180"/>
      <c r="O338" s="180"/>
      <c r="P338" s="180"/>
      <c r="Q338" s="180"/>
      <c r="R338" s="180"/>
      <c r="S338" s="180"/>
      <c r="T338" s="180"/>
      <c r="U338" s="180"/>
      <c r="V338" s="180"/>
      <c r="W338" s="180"/>
      <c r="X338" s="180"/>
      <c r="Z338" s="22"/>
      <c r="AA338" s="22"/>
    </row>
    <row r="339" spans="1:27" s="11" customFormat="1" hidden="1">
      <c r="A339" s="19"/>
      <c r="B339" s="178"/>
      <c r="C339" s="178"/>
      <c r="D339" s="178"/>
      <c r="E339" s="178"/>
      <c r="F339" s="178"/>
      <c r="G339" s="178"/>
      <c r="H339" s="179"/>
      <c r="I339" s="179"/>
      <c r="J339" s="70"/>
      <c r="K339" s="179"/>
      <c r="L339" s="179"/>
      <c r="M339" s="179"/>
      <c r="N339" s="180"/>
      <c r="O339" s="180"/>
      <c r="P339" s="180"/>
      <c r="Q339" s="180"/>
      <c r="R339" s="180"/>
      <c r="S339" s="180"/>
      <c r="T339" s="180"/>
      <c r="U339" s="180"/>
      <c r="V339" s="180"/>
      <c r="W339" s="180"/>
      <c r="X339" s="180"/>
      <c r="Z339" s="22"/>
      <c r="AA339" s="22"/>
    </row>
    <row r="340" spans="1:27" s="11" customFormat="1" hidden="1">
      <c r="A340" s="19"/>
      <c r="B340" s="178"/>
      <c r="C340" s="178"/>
      <c r="D340" s="178"/>
      <c r="E340" s="178"/>
      <c r="F340" s="178"/>
      <c r="G340" s="178"/>
      <c r="H340" s="179"/>
      <c r="I340" s="179"/>
      <c r="J340" s="70"/>
      <c r="K340" s="179"/>
      <c r="L340" s="179"/>
      <c r="M340" s="179"/>
      <c r="N340" s="180"/>
      <c r="O340" s="180"/>
      <c r="P340" s="180"/>
      <c r="Q340" s="180"/>
      <c r="R340" s="180"/>
      <c r="S340" s="180"/>
      <c r="T340" s="180"/>
      <c r="U340" s="180"/>
      <c r="V340" s="180"/>
      <c r="W340" s="180"/>
      <c r="X340" s="180"/>
      <c r="Z340" s="22"/>
      <c r="AA340" s="22"/>
    </row>
    <row r="341" spans="1:27" s="11" customFormat="1" hidden="1">
      <c r="A341" s="19"/>
      <c r="B341" s="32"/>
      <c r="C341" s="32"/>
      <c r="D341" s="176"/>
      <c r="E341" s="176"/>
      <c r="F341" s="176"/>
      <c r="G341" s="176"/>
      <c r="H341" s="177"/>
      <c r="I341" s="177"/>
      <c r="J341" s="70"/>
      <c r="K341" s="177"/>
      <c r="L341" s="177"/>
      <c r="M341" s="177"/>
      <c r="N341" s="181"/>
      <c r="O341" s="181"/>
      <c r="P341" s="181"/>
      <c r="Q341" s="181"/>
      <c r="R341" s="181"/>
      <c r="S341" s="181"/>
      <c r="T341" s="181"/>
      <c r="U341" s="181"/>
      <c r="V341" s="181"/>
      <c r="W341" s="181"/>
      <c r="X341" s="181"/>
      <c r="Z341" s="22"/>
      <c r="AA341" s="22"/>
    </row>
    <row r="342" spans="1:27" s="11" customFormat="1" hidden="1">
      <c r="A342" s="19"/>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Z342" s="22"/>
      <c r="AA342" s="22"/>
    </row>
    <row r="343" spans="1:27" s="11" customFormat="1" hidden="1">
      <c r="A343" s="19"/>
      <c r="B343" s="181"/>
      <c r="C343" s="181"/>
      <c r="D343" s="181"/>
      <c r="E343" s="181"/>
      <c r="F343" s="181"/>
      <c r="G343" s="181"/>
      <c r="H343" s="181"/>
      <c r="I343" s="181"/>
      <c r="K343" s="181"/>
      <c r="L343" s="181"/>
      <c r="M343" s="181"/>
      <c r="N343" s="181"/>
      <c r="O343" s="181"/>
      <c r="P343" s="181"/>
      <c r="Q343" s="181"/>
      <c r="R343" s="181"/>
      <c r="S343" s="181"/>
      <c r="T343" s="181"/>
      <c r="U343" s="181"/>
      <c r="V343" s="181"/>
      <c r="W343" s="181"/>
      <c r="X343" s="181"/>
      <c r="Z343" s="22"/>
      <c r="AA343" s="22"/>
    </row>
    <row r="344" spans="1:27" s="11" customFormat="1" hidden="1">
      <c r="A344" s="19"/>
      <c r="B344" s="178"/>
      <c r="C344" s="178"/>
      <c r="D344" s="178"/>
      <c r="E344" s="178"/>
      <c r="F344" s="178"/>
      <c r="G344" s="178"/>
      <c r="H344" s="179"/>
      <c r="I344" s="179"/>
      <c r="J344" s="70"/>
      <c r="K344" s="179"/>
      <c r="L344" s="179"/>
      <c r="M344" s="179"/>
      <c r="N344" s="180"/>
      <c r="O344" s="180"/>
      <c r="P344" s="180"/>
      <c r="Q344" s="180"/>
      <c r="R344" s="180"/>
      <c r="S344" s="180"/>
      <c r="T344" s="180"/>
      <c r="U344" s="180"/>
      <c r="V344" s="180"/>
      <c r="W344" s="180"/>
      <c r="X344" s="180"/>
      <c r="Z344" s="22"/>
      <c r="AA344" s="22"/>
    </row>
    <row r="345" spans="1:27" s="11" customFormat="1" hidden="1">
      <c r="A345" s="19"/>
      <c r="B345" s="178"/>
      <c r="C345" s="178"/>
      <c r="D345" s="178"/>
      <c r="E345" s="178"/>
      <c r="F345" s="178"/>
      <c r="G345" s="178"/>
      <c r="H345" s="179"/>
      <c r="I345" s="179"/>
      <c r="J345" s="70"/>
      <c r="K345" s="179"/>
      <c r="L345" s="179"/>
      <c r="M345" s="179"/>
      <c r="N345" s="180"/>
      <c r="O345" s="180"/>
      <c r="P345" s="180"/>
      <c r="Q345" s="180"/>
      <c r="R345" s="180"/>
      <c r="S345" s="180"/>
      <c r="T345" s="180"/>
      <c r="U345" s="180"/>
      <c r="V345" s="180"/>
      <c r="W345" s="180"/>
      <c r="X345" s="180"/>
      <c r="Z345" s="22"/>
      <c r="AA345" s="22"/>
    </row>
    <row r="346" spans="1:27" s="11" customFormat="1" hidden="1">
      <c r="A346" s="19"/>
      <c r="B346" s="178"/>
      <c r="C346" s="178"/>
      <c r="D346" s="178"/>
      <c r="E346" s="178"/>
      <c r="F346" s="178"/>
      <c r="G346" s="178"/>
      <c r="H346" s="179"/>
      <c r="I346" s="179"/>
      <c r="J346" s="70"/>
      <c r="K346" s="179"/>
      <c r="L346" s="179"/>
      <c r="M346" s="179"/>
      <c r="N346" s="180"/>
      <c r="O346" s="180"/>
      <c r="P346" s="180"/>
      <c r="Q346" s="180"/>
      <c r="R346" s="180"/>
      <c r="S346" s="180"/>
      <c r="T346" s="180"/>
      <c r="U346" s="180"/>
      <c r="V346" s="180"/>
      <c r="W346" s="180"/>
      <c r="X346" s="180"/>
      <c r="Z346" s="22"/>
      <c r="AA346" s="22"/>
    </row>
    <row r="347" spans="1:27" s="11" customFormat="1" hidden="1">
      <c r="A347" s="19"/>
      <c r="B347" s="178"/>
      <c r="C347" s="178"/>
      <c r="D347" s="178"/>
      <c r="E347" s="178"/>
      <c r="F347" s="178"/>
      <c r="G347" s="178"/>
      <c r="H347" s="179"/>
      <c r="I347" s="179"/>
      <c r="J347" s="70"/>
      <c r="K347" s="179"/>
      <c r="L347" s="179"/>
      <c r="M347" s="179"/>
      <c r="N347" s="180"/>
      <c r="O347" s="180"/>
      <c r="P347" s="180"/>
      <c r="Q347" s="180"/>
      <c r="R347" s="180"/>
      <c r="S347" s="180"/>
      <c r="T347" s="180"/>
      <c r="U347" s="180"/>
      <c r="V347" s="180"/>
      <c r="W347" s="180"/>
      <c r="X347" s="180"/>
      <c r="Z347" s="22"/>
      <c r="AA347" s="22"/>
    </row>
    <row r="348" spans="1:27" s="11" customFormat="1" hidden="1">
      <c r="A348" s="19"/>
      <c r="B348" s="178"/>
      <c r="C348" s="178"/>
      <c r="D348" s="178"/>
      <c r="E348" s="178"/>
      <c r="F348" s="178"/>
      <c r="G348" s="178"/>
      <c r="H348" s="179"/>
      <c r="I348" s="179"/>
      <c r="J348" s="70"/>
      <c r="K348" s="179"/>
      <c r="L348" s="179"/>
      <c r="M348" s="179"/>
      <c r="N348" s="180"/>
      <c r="O348" s="180"/>
      <c r="P348" s="180"/>
      <c r="Q348" s="180"/>
      <c r="R348" s="180"/>
      <c r="S348" s="180"/>
      <c r="T348" s="180"/>
      <c r="U348" s="180"/>
      <c r="V348" s="180"/>
      <c r="W348" s="180"/>
      <c r="X348" s="180"/>
      <c r="Z348" s="22"/>
      <c r="AA348" s="22"/>
    </row>
    <row r="349" spans="1:27" s="11" customFormat="1" hidden="1">
      <c r="A349" s="19"/>
      <c r="B349" s="178"/>
      <c r="C349" s="178"/>
      <c r="D349" s="178"/>
      <c r="E349" s="178"/>
      <c r="F349" s="178"/>
      <c r="G349" s="178"/>
      <c r="H349" s="179"/>
      <c r="I349" s="179"/>
      <c r="J349" s="70"/>
      <c r="K349" s="179"/>
      <c r="L349" s="179"/>
      <c r="M349" s="179"/>
      <c r="N349" s="180"/>
      <c r="O349" s="180"/>
      <c r="P349" s="180"/>
      <c r="Q349" s="180"/>
      <c r="R349" s="180"/>
      <c r="S349" s="180"/>
      <c r="T349" s="180"/>
      <c r="U349" s="180"/>
      <c r="V349" s="180"/>
      <c r="W349" s="180"/>
      <c r="X349" s="180"/>
      <c r="Z349" s="22"/>
      <c r="AA349" s="22"/>
    </row>
    <row r="350" spans="1:27" s="11" customFormat="1" hidden="1">
      <c r="A350" s="19"/>
      <c r="B350" s="178"/>
      <c r="C350" s="178"/>
      <c r="D350" s="178"/>
      <c r="E350" s="178"/>
      <c r="F350" s="178"/>
      <c r="G350" s="178"/>
      <c r="H350" s="179"/>
      <c r="I350" s="179"/>
      <c r="J350" s="70"/>
      <c r="K350" s="179"/>
      <c r="L350" s="179"/>
      <c r="M350" s="179"/>
      <c r="N350" s="180"/>
      <c r="O350" s="180"/>
      <c r="P350" s="180"/>
      <c r="Q350" s="180"/>
      <c r="R350" s="180"/>
      <c r="S350" s="180"/>
      <c r="T350" s="180"/>
      <c r="U350" s="180"/>
      <c r="V350" s="180"/>
      <c r="W350" s="180"/>
      <c r="X350" s="180"/>
      <c r="Z350" s="22"/>
      <c r="AA350" s="22"/>
    </row>
    <row r="351" spans="1:27" s="11" customFormat="1" hidden="1">
      <c r="A351" s="19"/>
      <c r="B351" s="178"/>
      <c r="C351" s="178"/>
      <c r="D351" s="178"/>
      <c r="E351" s="178"/>
      <c r="F351" s="178"/>
      <c r="G351" s="178"/>
      <c r="H351" s="179"/>
      <c r="I351" s="179"/>
      <c r="J351" s="70"/>
      <c r="K351" s="179"/>
      <c r="L351" s="179"/>
      <c r="M351" s="179"/>
      <c r="N351" s="180"/>
      <c r="O351" s="180"/>
      <c r="P351" s="180"/>
      <c r="Q351" s="180"/>
      <c r="R351" s="180"/>
      <c r="S351" s="180"/>
      <c r="T351" s="180"/>
      <c r="U351" s="180"/>
      <c r="V351" s="180"/>
      <c r="W351" s="180"/>
      <c r="X351" s="180"/>
      <c r="Z351" s="22"/>
      <c r="AA351" s="22"/>
    </row>
    <row r="352" spans="1:27" s="11" customFormat="1" hidden="1">
      <c r="A352" s="19"/>
      <c r="B352" s="178"/>
      <c r="C352" s="178"/>
      <c r="D352" s="178"/>
      <c r="E352" s="178"/>
      <c r="F352" s="178"/>
      <c r="G352" s="178"/>
      <c r="H352" s="179"/>
      <c r="I352" s="179"/>
      <c r="J352" s="70"/>
      <c r="K352" s="179"/>
      <c r="L352" s="179"/>
      <c r="M352" s="179"/>
      <c r="N352" s="180"/>
      <c r="O352" s="180"/>
      <c r="P352" s="180"/>
      <c r="Q352" s="180"/>
      <c r="R352" s="180"/>
      <c r="S352" s="180"/>
      <c r="T352" s="180"/>
      <c r="U352" s="180"/>
      <c r="V352" s="180"/>
      <c r="W352" s="180"/>
      <c r="X352" s="180"/>
      <c r="Z352" s="22"/>
      <c r="AA352" s="22"/>
    </row>
    <row r="353" spans="1:27" s="11" customFormat="1" hidden="1">
      <c r="A353" s="19"/>
      <c r="B353" s="178"/>
      <c r="C353" s="178"/>
      <c r="D353" s="178"/>
      <c r="E353" s="178"/>
      <c r="F353" s="178"/>
      <c r="G353" s="178"/>
      <c r="H353" s="179"/>
      <c r="I353" s="179"/>
      <c r="J353" s="70"/>
      <c r="K353" s="179"/>
      <c r="L353" s="179"/>
      <c r="M353" s="179"/>
      <c r="N353" s="180"/>
      <c r="O353" s="180"/>
      <c r="P353" s="180"/>
      <c r="Q353" s="180"/>
      <c r="R353" s="180"/>
      <c r="S353" s="180"/>
      <c r="T353" s="180"/>
      <c r="U353" s="180"/>
      <c r="V353" s="180"/>
      <c r="W353" s="180"/>
      <c r="X353" s="180"/>
      <c r="Z353" s="22"/>
      <c r="AA353" s="22"/>
    </row>
    <row r="354" spans="1:27" s="11" customFormat="1" hidden="1">
      <c r="A354" s="19"/>
      <c r="B354" s="178"/>
      <c r="C354" s="178"/>
      <c r="D354" s="178"/>
      <c r="E354" s="178"/>
      <c r="F354" s="178"/>
      <c r="G354" s="178"/>
      <c r="H354" s="179"/>
      <c r="I354" s="179"/>
      <c r="J354" s="70"/>
      <c r="K354" s="179"/>
      <c r="L354" s="179"/>
      <c r="M354" s="179"/>
      <c r="N354" s="180"/>
      <c r="O354" s="180"/>
      <c r="P354" s="180"/>
      <c r="Q354" s="180"/>
      <c r="R354" s="180"/>
      <c r="S354" s="180"/>
      <c r="T354" s="180"/>
      <c r="U354" s="180"/>
      <c r="V354" s="180"/>
      <c r="W354" s="180"/>
      <c r="X354" s="180"/>
      <c r="Z354" s="22"/>
      <c r="AA354" s="22"/>
    </row>
    <row r="355" spans="1:27" s="11" customFormat="1" hidden="1">
      <c r="A355" s="19"/>
      <c r="B355" s="178"/>
      <c r="C355" s="178"/>
      <c r="D355" s="178"/>
      <c r="E355" s="178"/>
      <c r="F355" s="178"/>
      <c r="G355" s="178"/>
      <c r="H355" s="179"/>
      <c r="I355" s="179"/>
      <c r="J355" s="70"/>
      <c r="K355" s="179"/>
      <c r="L355" s="179"/>
      <c r="M355" s="179"/>
      <c r="N355" s="180"/>
      <c r="O355" s="180"/>
      <c r="P355" s="180"/>
      <c r="Q355" s="180"/>
      <c r="R355" s="180"/>
      <c r="S355" s="180"/>
      <c r="T355" s="180"/>
      <c r="U355" s="180"/>
      <c r="V355" s="180"/>
      <c r="W355" s="180"/>
      <c r="X355" s="180"/>
      <c r="Z355" s="22"/>
      <c r="AA355" s="22"/>
    </row>
    <row r="356" spans="1:27" s="11" customFormat="1" hidden="1">
      <c r="A356" s="19"/>
      <c r="B356" s="178"/>
      <c r="C356" s="178"/>
      <c r="D356" s="178"/>
      <c r="E356" s="178"/>
      <c r="F356" s="178"/>
      <c r="G356" s="178"/>
      <c r="H356" s="179"/>
      <c r="I356" s="179"/>
      <c r="J356" s="70"/>
      <c r="K356" s="179"/>
      <c r="L356" s="179"/>
      <c r="M356" s="179"/>
      <c r="N356" s="180"/>
      <c r="O356" s="180"/>
      <c r="P356" s="180"/>
      <c r="Q356" s="180"/>
      <c r="R356" s="180"/>
      <c r="S356" s="180"/>
      <c r="T356" s="180"/>
      <c r="U356" s="180"/>
      <c r="V356" s="180"/>
      <c r="W356" s="180"/>
      <c r="X356" s="180"/>
      <c r="Z356" s="22"/>
      <c r="AA356" s="22"/>
    </row>
    <row r="357" spans="1:27" s="11" customFormat="1" hidden="1">
      <c r="A357" s="19"/>
      <c r="B357" s="178"/>
      <c r="C357" s="178"/>
      <c r="D357" s="178"/>
      <c r="E357" s="178"/>
      <c r="F357" s="178"/>
      <c r="G357" s="178"/>
      <c r="H357" s="179"/>
      <c r="I357" s="179"/>
      <c r="J357" s="70"/>
      <c r="K357" s="179"/>
      <c r="L357" s="179"/>
      <c r="M357" s="179"/>
      <c r="N357" s="180"/>
      <c r="O357" s="180"/>
      <c r="P357" s="180"/>
      <c r="Q357" s="180"/>
      <c r="R357" s="180"/>
      <c r="S357" s="180"/>
      <c r="T357" s="180"/>
      <c r="U357" s="180"/>
      <c r="V357" s="180"/>
      <c r="W357" s="180"/>
      <c r="X357" s="180"/>
      <c r="Z357" s="22"/>
      <c r="AA357" s="22"/>
    </row>
    <row r="358" spans="1:27" s="11" customFormat="1" hidden="1">
      <c r="A358" s="19"/>
      <c r="B358" s="178"/>
      <c r="C358" s="178"/>
      <c r="D358" s="178"/>
      <c r="E358" s="178"/>
      <c r="F358" s="178"/>
      <c r="G358" s="178"/>
      <c r="H358" s="179"/>
      <c r="I358" s="179"/>
      <c r="J358" s="70"/>
      <c r="K358" s="179"/>
      <c r="L358" s="179"/>
      <c r="M358" s="179"/>
      <c r="N358" s="180"/>
      <c r="O358" s="180"/>
      <c r="P358" s="180"/>
      <c r="Q358" s="180"/>
      <c r="R358" s="180"/>
      <c r="S358" s="180"/>
      <c r="T358" s="180"/>
      <c r="U358" s="180"/>
      <c r="V358" s="180"/>
      <c r="W358" s="180"/>
      <c r="X358" s="180"/>
      <c r="Z358" s="22"/>
      <c r="AA358" s="22"/>
    </row>
    <row r="359" spans="1:27" s="11" customFormat="1" hidden="1">
      <c r="A359" s="19"/>
      <c r="B359" s="178"/>
      <c r="C359" s="178"/>
      <c r="D359" s="178"/>
      <c r="E359" s="178"/>
      <c r="F359" s="178"/>
      <c r="G359" s="178"/>
      <c r="H359" s="179"/>
      <c r="I359" s="179"/>
      <c r="J359" s="70"/>
      <c r="K359" s="179"/>
      <c r="L359" s="179"/>
      <c r="M359" s="179"/>
      <c r="N359" s="180"/>
      <c r="O359" s="180"/>
      <c r="P359" s="180"/>
      <c r="Q359" s="180"/>
      <c r="R359" s="180"/>
      <c r="S359" s="180"/>
      <c r="T359" s="180"/>
      <c r="U359" s="180"/>
      <c r="V359" s="180"/>
      <c r="W359" s="180"/>
      <c r="X359" s="180"/>
      <c r="Z359" s="22"/>
      <c r="AA359" s="22"/>
    </row>
    <row r="360" spans="1:27" s="11" customFormat="1" hidden="1">
      <c r="A360" s="19"/>
      <c r="B360" s="178"/>
      <c r="C360" s="178"/>
      <c r="D360" s="178"/>
      <c r="E360" s="178"/>
      <c r="F360" s="178"/>
      <c r="G360" s="178"/>
      <c r="H360" s="179"/>
      <c r="I360" s="179"/>
      <c r="J360" s="70"/>
      <c r="K360" s="179"/>
      <c r="L360" s="179"/>
      <c r="M360" s="179"/>
      <c r="N360" s="180"/>
      <c r="O360" s="180"/>
      <c r="P360" s="180"/>
      <c r="Q360" s="180"/>
      <c r="R360" s="180"/>
      <c r="S360" s="180"/>
      <c r="T360" s="180"/>
      <c r="U360" s="180"/>
      <c r="V360" s="180"/>
      <c r="W360" s="180"/>
      <c r="X360" s="180"/>
      <c r="Z360" s="22"/>
      <c r="AA360" s="22"/>
    </row>
    <row r="361" spans="1:27" s="11" customFormat="1" hidden="1">
      <c r="A361" s="19"/>
      <c r="B361" s="178"/>
      <c r="C361" s="178"/>
      <c r="D361" s="178"/>
      <c r="E361" s="178"/>
      <c r="F361" s="178"/>
      <c r="G361" s="178"/>
      <c r="H361" s="179"/>
      <c r="I361" s="179"/>
      <c r="J361" s="70"/>
      <c r="K361" s="179"/>
      <c r="L361" s="179"/>
      <c r="M361" s="179"/>
      <c r="N361" s="180"/>
      <c r="O361" s="180"/>
      <c r="P361" s="180"/>
      <c r="Q361" s="180"/>
      <c r="R361" s="180"/>
      <c r="S361" s="180"/>
      <c r="T361" s="180"/>
      <c r="U361" s="180"/>
      <c r="V361" s="180"/>
      <c r="W361" s="180"/>
      <c r="X361" s="180"/>
      <c r="Z361" s="22"/>
      <c r="AA361" s="22"/>
    </row>
    <row r="362" spans="1:27" s="11" customFormat="1" hidden="1">
      <c r="A362" s="19"/>
      <c r="B362" s="178"/>
      <c r="C362" s="178"/>
      <c r="D362" s="178"/>
      <c r="E362" s="178"/>
      <c r="F362" s="178"/>
      <c r="G362" s="178"/>
      <c r="H362" s="179"/>
      <c r="I362" s="179"/>
      <c r="J362" s="70"/>
      <c r="K362" s="179"/>
      <c r="L362" s="179"/>
      <c r="M362" s="179"/>
      <c r="N362" s="180"/>
      <c r="O362" s="180"/>
      <c r="P362" s="180"/>
      <c r="Q362" s="180"/>
      <c r="R362" s="180"/>
      <c r="S362" s="180"/>
      <c r="T362" s="180"/>
      <c r="U362" s="180"/>
      <c r="V362" s="180"/>
      <c r="W362" s="180"/>
      <c r="X362" s="180"/>
      <c r="Z362" s="22"/>
      <c r="AA362" s="22"/>
    </row>
    <row r="363" spans="1:27" s="11" customFormat="1" hidden="1">
      <c r="A363" s="19"/>
      <c r="B363" s="178"/>
      <c r="C363" s="178"/>
      <c r="D363" s="178"/>
      <c r="E363" s="178"/>
      <c r="F363" s="178"/>
      <c r="G363" s="178"/>
      <c r="H363" s="179"/>
      <c r="I363" s="179"/>
      <c r="J363" s="70"/>
      <c r="K363" s="179"/>
      <c r="L363" s="179"/>
      <c r="M363" s="179"/>
      <c r="N363" s="180"/>
      <c r="O363" s="180"/>
      <c r="P363" s="180"/>
      <c r="Q363" s="180"/>
      <c r="R363" s="180"/>
      <c r="S363" s="180"/>
      <c r="T363" s="180"/>
      <c r="U363" s="180"/>
      <c r="V363" s="180"/>
      <c r="W363" s="180"/>
      <c r="X363" s="180"/>
      <c r="Z363" s="22"/>
      <c r="AA363" s="22"/>
    </row>
    <row r="364" spans="1:27" s="11" customFormat="1" hidden="1">
      <c r="A364" s="19"/>
      <c r="B364" s="176"/>
      <c r="C364" s="176"/>
      <c r="D364" s="176"/>
      <c r="E364" s="176"/>
      <c r="F364" s="176"/>
      <c r="G364" s="176"/>
      <c r="H364" s="177"/>
      <c r="I364" s="177"/>
      <c r="J364" s="70"/>
      <c r="K364" s="177"/>
      <c r="L364" s="177"/>
      <c r="M364" s="177"/>
      <c r="P364" s="19"/>
      <c r="Q364" s="19"/>
      <c r="U364" s="19"/>
      <c r="V364" s="19"/>
      <c r="W364" s="19"/>
      <c r="X364" s="107"/>
      <c r="Z364" s="22"/>
      <c r="AA364" s="22"/>
    </row>
    <row r="365" spans="1:27" s="11" customFormat="1" hidden="1">
      <c r="A365" s="19"/>
      <c r="B365" s="178"/>
      <c r="C365" s="178"/>
      <c r="D365" s="178"/>
      <c r="E365" s="178"/>
      <c r="F365" s="178"/>
      <c r="G365" s="178"/>
      <c r="H365" s="179"/>
      <c r="I365" s="179"/>
      <c r="J365" s="70"/>
      <c r="K365" s="179"/>
      <c r="L365" s="179"/>
      <c r="M365" s="179"/>
      <c r="N365" s="180"/>
      <c r="O365" s="180"/>
      <c r="P365" s="180"/>
      <c r="Q365" s="180"/>
      <c r="R365" s="180"/>
      <c r="S365" s="180"/>
      <c r="T365" s="180"/>
      <c r="U365" s="180"/>
      <c r="V365" s="180"/>
      <c r="W365" s="180"/>
      <c r="X365" s="180"/>
      <c r="Z365" s="22"/>
      <c r="AA365" s="22"/>
    </row>
    <row r="366" spans="1:27" s="11" customFormat="1" hidden="1">
      <c r="A366" s="19"/>
      <c r="B366" s="178"/>
      <c r="C366" s="178"/>
      <c r="D366" s="178"/>
      <c r="E366" s="178"/>
      <c r="F366" s="178"/>
      <c r="G366" s="178"/>
      <c r="H366" s="179"/>
      <c r="I366" s="179"/>
      <c r="J366" s="70"/>
      <c r="K366" s="179"/>
      <c r="L366" s="179"/>
      <c r="M366" s="179"/>
      <c r="N366" s="180"/>
      <c r="O366" s="180"/>
      <c r="P366" s="180"/>
      <c r="Q366" s="180"/>
      <c r="R366" s="180"/>
      <c r="S366" s="180"/>
      <c r="T366" s="180"/>
      <c r="U366" s="180"/>
      <c r="V366" s="180"/>
      <c r="W366" s="180"/>
      <c r="X366" s="180"/>
      <c r="Z366" s="22"/>
      <c r="AA366" s="22"/>
    </row>
    <row r="367" spans="1:27" s="11" customFormat="1" hidden="1">
      <c r="A367" s="19"/>
      <c r="B367" s="176"/>
      <c r="C367" s="176"/>
      <c r="D367" s="176"/>
      <c r="E367" s="176"/>
      <c r="F367" s="176"/>
      <c r="G367" s="176"/>
      <c r="H367" s="177"/>
      <c r="I367" s="177"/>
      <c r="J367" s="70"/>
      <c r="K367" s="177"/>
      <c r="L367" s="177"/>
      <c r="M367" s="176"/>
      <c r="P367" s="19"/>
      <c r="Q367" s="19"/>
      <c r="U367" s="19"/>
      <c r="V367" s="19"/>
      <c r="W367" s="19"/>
      <c r="X367" s="107"/>
      <c r="Z367" s="22"/>
      <c r="AA367" s="22"/>
    </row>
    <row r="368" spans="1:27" s="11" customFormat="1" hidden="1">
      <c r="A368" s="19"/>
      <c r="B368" s="178"/>
      <c r="C368" s="178"/>
      <c r="D368" s="178"/>
      <c r="E368" s="178"/>
      <c r="F368" s="178"/>
      <c r="G368" s="178"/>
      <c r="H368" s="179"/>
      <c r="I368" s="179"/>
      <c r="J368" s="70"/>
      <c r="K368" s="179"/>
      <c r="L368" s="179"/>
      <c r="M368" s="179"/>
      <c r="N368" s="180"/>
      <c r="O368" s="180"/>
      <c r="P368" s="180"/>
      <c r="Q368" s="180"/>
      <c r="R368" s="180"/>
      <c r="S368" s="180"/>
      <c r="T368" s="180"/>
      <c r="U368" s="180"/>
      <c r="V368" s="180"/>
      <c r="W368" s="180"/>
      <c r="X368" s="180"/>
      <c r="Z368" s="22"/>
      <c r="AA368" s="22"/>
    </row>
    <row r="369" spans="1:27" s="11" customFormat="1" hidden="1">
      <c r="A369" s="19"/>
      <c r="B369" s="178"/>
      <c r="C369" s="178"/>
      <c r="D369" s="178"/>
      <c r="E369" s="178"/>
      <c r="F369" s="178"/>
      <c r="G369" s="178"/>
      <c r="H369" s="179"/>
      <c r="I369" s="179"/>
      <c r="J369" s="70"/>
      <c r="K369" s="179"/>
      <c r="L369" s="179"/>
      <c r="M369" s="179"/>
      <c r="N369" s="180"/>
      <c r="O369" s="180"/>
      <c r="P369" s="180"/>
      <c r="Q369" s="180"/>
      <c r="R369" s="180"/>
      <c r="S369" s="180"/>
      <c r="T369" s="180"/>
      <c r="U369" s="180"/>
      <c r="V369" s="180"/>
      <c r="W369" s="180"/>
      <c r="X369" s="180"/>
      <c r="Z369" s="22"/>
      <c r="AA369" s="22"/>
    </row>
    <row r="370" spans="1:27" s="11" customFormat="1" ht="15" hidden="1" customHeight="1">
      <c r="A370" s="19"/>
      <c r="B370" s="178"/>
      <c r="C370" s="178"/>
      <c r="D370" s="178"/>
      <c r="E370" s="178"/>
      <c r="F370" s="178"/>
      <c r="G370" s="178"/>
      <c r="H370" s="179"/>
      <c r="I370" s="179"/>
      <c r="J370" s="70"/>
      <c r="K370" s="179"/>
      <c r="L370" s="179"/>
      <c r="M370" s="179"/>
      <c r="N370" s="180"/>
      <c r="O370" s="180"/>
      <c r="P370" s="180"/>
      <c r="Q370" s="180"/>
      <c r="R370" s="180"/>
      <c r="S370" s="180"/>
      <c r="T370" s="180"/>
      <c r="U370" s="180"/>
      <c r="V370" s="180"/>
      <c r="W370" s="180"/>
      <c r="X370" s="180"/>
      <c r="Z370" s="22"/>
      <c r="AA370" s="22"/>
    </row>
    <row r="371" spans="1:27" s="11" customFormat="1" ht="15" hidden="1" customHeight="1">
      <c r="A371" s="19"/>
      <c r="B371" s="178"/>
      <c r="C371" s="178"/>
      <c r="D371" s="178"/>
      <c r="E371" s="178"/>
      <c r="F371" s="178"/>
      <c r="G371" s="178"/>
      <c r="H371" s="179"/>
      <c r="I371" s="179"/>
      <c r="J371" s="70"/>
      <c r="K371" s="179"/>
      <c r="L371" s="179"/>
      <c r="M371" s="179"/>
      <c r="N371" s="180"/>
      <c r="O371" s="180"/>
      <c r="P371" s="180"/>
      <c r="Q371" s="180"/>
      <c r="R371" s="180"/>
      <c r="S371" s="180"/>
      <c r="T371" s="180"/>
      <c r="U371" s="180"/>
      <c r="V371" s="180"/>
      <c r="W371" s="180"/>
      <c r="X371" s="180"/>
      <c r="Z371" s="22"/>
      <c r="AA371" s="22"/>
    </row>
    <row r="372" spans="1:27" s="11" customFormat="1" hidden="1">
      <c r="A372" s="19"/>
      <c r="B372" s="178"/>
      <c r="C372" s="178"/>
      <c r="D372" s="178"/>
      <c r="E372" s="178"/>
      <c r="F372" s="178"/>
      <c r="G372" s="178"/>
      <c r="H372" s="179"/>
      <c r="I372" s="179"/>
      <c r="J372" s="70"/>
      <c r="K372" s="179"/>
      <c r="L372" s="179"/>
      <c r="M372" s="179"/>
      <c r="N372" s="180"/>
      <c r="O372" s="180"/>
      <c r="P372" s="180"/>
      <c r="Q372" s="180"/>
      <c r="R372" s="180"/>
      <c r="S372" s="180"/>
      <c r="T372" s="180"/>
      <c r="U372" s="180"/>
      <c r="V372" s="180"/>
      <c r="W372" s="180"/>
      <c r="X372" s="180"/>
      <c r="Z372" s="22"/>
      <c r="AA372" s="22"/>
    </row>
    <row r="373" spans="1:27" s="11" customFormat="1" hidden="1">
      <c r="A373" s="19"/>
      <c r="B373" s="178"/>
      <c r="C373" s="178"/>
      <c r="D373" s="178"/>
      <c r="E373" s="178"/>
      <c r="F373" s="178"/>
      <c r="G373" s="178"/>
      <c r="H373" s="179"/>
      <c r="I373" s="179"/>
      <c r="J373" s="70"/>
      <c r="K373" s="179"/>
      <c r="L373" s="179"/>
      <c r="M373" s="179"/>
      <c r="N373" s="180"/>
      <c r="O373" s="180"/>
      <c r="P373" s="180"/>
      <c r="Q373" s="180"/>
      <c r="R373" s="180"/>
      <c r="S373" s="180"/>
      <c r="T373" s="180"/>
      <c r="U373" s="180"/>
      <c r="V373" s="180"/>
      <c r="W373" s="180"/>
      <c r="X373" s="180"/>
      <c r="Z373" s="22"/>
      <c r="AA373" s="22"/>
    </row>
    <row r="374" spans="1:27" s="11" customFormat="1" hidden="1">
      <c r="A374" s="19"/>
      <c r="B374" s="178"/>
      <c r="C374" s="178"/>
      <c r="D374" s="178"/>
      <c r="E374" s="178"/>
      <c r="F374" s="178"/>
      <c r="G374" s="178"/>
      <c r="H374" s="179"/>
      <c r="I374" s="179"/>
      <c r="J374" s="70"/>
      <c r="K374" s="179"/>
      <c r="L374" s="179"/>
      <c r="M374" s="179"/>
      <c r="N374" s="180"/>
      <c r="O374" s="180"/>
      <c r="P374" s="180"/>
      <c r="Q374" s="180"/>
      <c r="R374" s="180"/>
      <c r="S374" s="180"/>
      <c r="T374" s="180"/>
      <c r="U374" s="180"/>
      <c r="V374" s="180"/>
      <c r="W374" s="180"/>
      <c r="X374" s="180"/>
      <c r="Z374" s="22"/>
      <c r="AA374" s="22"/>
    </row>
    <row r="375" spans="1:27" s="11" customFormat="1" hidden="1">
      <c r="A375" s="19"/>
      <c r="B375" s="178"/>
      <c r="C375" s="178"/>
      <c r="D375" s="178"/>
      <c r="E375" s="178"/>
      <c r="F375" s="178"/>
      <c r="G375" s="178"/>
      <c r="H375" s="179"/>
      <c r="I375" s="179"/>
      <c r="J375" s="70"/>
      <c r="K375" s="179"/>
      <c r="L375" s="179"/>
      <c r="M375" s="179"/>
      <c r="N375" s="180"/>
      <c r="O375" s="180"/>
      <c r="P375" s="180"/>
      <c r="Q375" s="180"/>
      <c r="R375" s="180"/>
      <c r="S375" s="180"/>
      <c r="T375" s="180"/>
      <c r="U375" s="180"/>
      <c r="V375" s="180"/>
      <c r="W375" s="180"/>
      <c r="X375" s="180"/>
      <c r="Z375" s="22"/>
      <c r="AA375" s="22"/>
    </row>
    <row r="376" spans="1:27" s="11" customFormat="1" hidden="1">
      <c r="A376" s="19"/>
      <c r="B376" s="178"/>
      <c r="C376" s="178"/>
      <c r="D376" s="178"/>
      <c r="E376" s="178"/>
      <c r="F376" s="178"/>
      <c r="G376" s="178"/>
      <c r="H376" s="179"/>
      <c r="I376" s="179"/>
      <c r="J376" s="70"/>
      <c r="K376" s="179"/>
      <c r="L376" s="179"/>
      <c r="M376" s="179"/>
      <c r="N376" s="180"/>
      <c r="O376" s="180"/>
      <c r="P376" s="180"/>
      <c r="Q376" s="180"/>
      <c r="R376" s="180"/>
      <c r="S376" s="180"/>
      <c r="T376" s="180"/>
      <c r="U376" s="180"/>
      <c r="V376" s="180"/>
      <c r="W376" s="180"/>
      <c r="X376" s="180"/>
      <c r="Z376" s="22"/>
      <c r="AA376" s="22"/>
    </row>
    <row r="377" spans="1:27" s="11" customFormat="1" hidden="1">
      <c r="A377" s="19"/>
      <c r="B377" s="178"/>
      <c r="C377" s="178"/>
      <c r="D377" s="178"/>
      <c r="E377" s="178"/>
      <c r="F377" s="178"/>
      <c r="G377" s="178"/>
      <c r="H377" s="179"/>
      <c r="I377" s="179"/>
      <c r="J377" s="70"/>
      <c r="K377" s="179"/>
      <c r="L377" s="179"/>
      <c r="M377" s="179"/>
      <c r="N377" s="180"/>
      <c r="O377" s="180"/>
      <c r="P377" s="180"/>
      <c r="Q377" s="180"/>
      <c r="R377" s="180"/>
      <c r="S377" s="180"/>
      <c r="T377" s="180"/>
      <c r="U377" s="180"/>
      <c r="V377" s="180"/>
      <c r="W377" s="180"/>
      <c r="X377" s="180"/>
      <c r="Z377" s="22"/>
      <c r="AA377" s="22"/>
    </row>
    <row r="378" spans="1:27" s="11" customFormat="1" hidden="1">
      <c r="A378" s="19"/>
      <c r="B378" s="178"/>
      <c r="C378" s="178"/>
      <c r="D378" s="178"/>
      <c r="E378" s="178"/>
      <c r="F378" s="178"/>
      <c r="G378" s="178"/>
      <c r="H378" s="179"/>
      <c r="I378" s="179"/>
      <c r="J378" s="70"/>
      <c r="K378" s="179"/>
      <c r="L378" s="179"/>
      <c r="M378" s="179"/>
      <c r="N378" s="180"/>
      <c r="O378" s="180"/>
      <c r="P378" s="180"/>
      <c r="Q378" s="180"/>
      <c r="R378" s="180"/>
      <c r="S378" s="180"/>
      <c r="T378" s="180"/>
      <c r="U378" s="180"/>
      <c r="V378" s="180"/>
      <c r="W378" s="180"/>
      <c r="X378" s="180"/>
      <c r="Z378" s="22"/>
      <c r="AA378" s="22"/>
    </row>
    <row r="379" spans="1:27" s="11" customFormat="1" hidden="1">
      <c r="A379" s="19"/>
      <c r="B379" s="178"/>
      <c r="C379" s="178"/>
      <c r="D379" s="178"/>
      <c r="E379" s="178"/>
      <c r="F379" s="178"/>
      <c r="G379" s="178"/>
      <c r="H379" s="179"/>
      <c r="I379" s="179"/>
      <c r="J379" s="70"/>
      <c r="K379" s="179"/>
      <c r="L379" s="179"/>
      <c r="M379" s="179"/>
      <c r="N379" s="180"/>
      <c r="O379" s="180"/>
      <c r="P379" s="180"/>
      <c r="Q379" s="180"/>
      <c r="R379" s="180"/>
      <c r="S379" s="180"/>
      <c r="T379" s="180"/>
      <c r="U379" s="180"/>
      <c r="V379" s="180"/>
      <c r="W379" s="180"/>
      <c r="X379" s="180"/>
      <c r="Z379" s="22"/>
      <c r="AA379" s="22"/>
    </row>
    <row r="380" spans="1:27" s="11" customFormat="1" hidden="1">
      <c r="A380" s="19"/>
      <c r="B380" s="178"/>
      <c r="C380" s="178"/>
      <c r="D380" s="178"/>
      <c r="E380" s="178"/>
      <c r="F380" s="178"/>
      <c r="G380" s="178"/>
      <c r="H380" s="179"/>
      <c r="I380" s="179"/>
      <c r="J380" s="70"/>
      <c r="K380" s="179"/>
      <c r="L380" s="179"/>
      <c r="M380" s="179"/>
      <c r="N380" s="180"/>
      <c r="O380" s="180"/>
      <c r="P380" s="180"/>
      <c r="Q380" s="180"/>
      <c r="R380" s="180"/>
      <c r="S380" s="180"/>
      <c r="T380" s="180"/>
      <c r="U380" s="180"/>
      <c r="V380" s="180"/>
      <c r="W380" s="180"/>
      <c r="X380" s="180"/>
      <c r="Z380" s="22"/>
      <c r="AA380" s="22"/>
    </row>
    <row r="381" spans="1:27" s="11" customFormat="1" hidden="1">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Z381" s="22"/>
      <c r="AA381" s="22"/>
    </row>
    <row r="382" spans="1:27" s="11" customFormat="1" hidden="1">
      <c r="A382" s="19"/>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Z382" s="22"/>
      <c r="AA382" s="22"/>
    </row>
    <row r="383" spans="1:27" s="11" customFormat="1" hidden="1">
      <c r="A383" s="19"/>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Z383" s="22"/>
      <c r="AA383" s="22"/>
    </row>
    <row r="384" spans="1:27" s="11" customFormat="1" hidden="1">
      <c r="A384" s="19"/>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Z384" s="22"/>
      <c r="AA384" s="22"/>
    </row>
    <row r="385" spans="1:27" s="11" customFormat="1" hidden="1">
      <c r="A385" s="19"/>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Z385" s="22"/>
      <c r="AA385" s="22"/>
    </row>
    <row r="386" spans="1:27" s="11" customFormat="1" hidden="1">
      <c r="A386" s="19"/>
      <c r="B386" s="178"/>
      <c r="C386" s="178"/>
      <c r="D386" s="178"/>
      <c r="E386" s="178"/>
      <c r="F386" s="178"/>
      <c r="G386" s="178"/>
      <c r="H386" s="179"/>
      <c r="I386" s="179"/>
      <c r="J386" s="70"/>
      <c r="K386" s="179"/>
      <c r="L386" s="179"/>
      <c r="M386" s="179"/>
      <c r="N386" s="180"/>
      <c r="O386" s="180"/>
      <c r="P386" s="180"/>
      <c r="Q386" s="180"/>
      <c r="R386" s="180"/>
      <c r="S386" s="180"/>
      <c r="T386" s="180"/>
      <c r="U386" s="180"/>
      <c r="V386" s="180"/>
      <c r="W386" s="180"/>
      <c r="X386" s="180"/>
      <c r="Z386" s="22"/>
      <c r="AA386" s="22"/>
    </row>
    <row r="387" spans="1:27" s="11" customFormat="1" hidden="1">
      <c r="A387" s="19"/>
      <c r="B387" s="178"/>
      <c r="C387" s="178"/>
      <c r="D387" s="178"/>
      <c r="E387" s="178"/>
      <c r="F387" s="178"/>
      <c r="G387" s="178"/>
      <c r="H387" s="179"/>
      <c r="I387" s="179"/>
      <c r="J387" s="70"/>
      <c r="K387" s="179"/>
      <c r="L387" s="179"/>
      <c r="M387" s="179"/>
      <c r="N387" s="180"/>
      <c r="O387" s="180"/>
      <c r="P387" s="180"/>
      <c r="Q387" s="180"/>
      <c r="R387" s="180"/>
      <c r="S387" s="180"/>
      <c r="T387" s="180"/>
      <c r="U387" s="180"/>
      <c r="V387" s="180"/>
      <c r="W387" s="180"/>
      <c r="X387" s="180"/>
      <c r="Z387" s="22"/>
      <c r="AA387" s="22"/>
    </row>
    <row r="388" spans="1:27" s="11" customFormat="1" hidden="1">
      <c r="A388" s="19"/>
      <c r="B388" s="178"/>
      <c r="C388" s="178"/>
      <c r="D388" s="178"/>
      <c r="E388" s="178"/>
      <c r="F388" s="178"/>
      <c r="G388" s="178"/>
      <c r="H388" s="179"/>
      <c r="I388" s="179"/>
      <c r="J388" s="70"/>
      <c r="K388" s="179"/>
      <c r="L388" s="179"/>
      <c r="M388" s="179"/>
      <c r="N388" s="180"/>
      <c r="O388" s="180"/>
      <c r="P388" s="180"/>
      <c r="Q388" s="180"/>
      <c r="R388" s="180"/>
      <c r="S388" s="180"/>
      <c r="T388" s="180"/>
      <c r="U388" s="180"/>
      <c r="V388" s="180"/>
      <c r="W388" s="180"/>
      <c r="X388" s="180"/>
      <c r="Z388" s="22"/>
      <c r="AA388" s="22"/>
    </row>
    <row r="389" spans="1:27" s="11" customFormat="1" hidden="1">
      <c r="A389" s="19"/>
      <c r="B389" s="178"/>
      <c r="C389" s="178"/>
      <c r="D389" s="178"/>
      <c r="E389" s="178"/>
      <c r="F389" s="178"/>
      <c r="G389" s="178"/>
      <c r="H389" s="179"/>
      <c r="I389" s="179"/>
      <c r="J389" s="70"/>
      <c r="K389" s="179"/>
      <c r="L389" s="179"/>
      <c r="M389" s="179"/>
      <c r="N389" s="180"/>
      <c r="O389" s="180"/>
      <c r="P389" s="180"/>
      <c r="Q389" s="180"/>
      <c r="R389" s="180"/>
      <c r="S389" s="180"/>
      <c r="T389" s="180"/>
      <c r="U389" s="180"/>
      <c r="V389" s="180"/>
      <c r="W389" s="180"/>
      <c r="X389" s="180"/>
      <c r="Z389" s="22"/>
      <c r="AA389" s="22"/>
    </row>
    <row r="390" spans="1:27" s="11" customFormat="1" hidden="1">
      <c r="A390" s="19"/>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Z390" s="22"/>
      <c r="AA390" s="22"/>
    </row>
    <row r="391" spans="1:27" s="11" customFormat="1" hidden="1">
      <c r="A391" s="19"/>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Z391" s="22"/>
      <c r="AA391" s="22"/>
    </row>
    <row r="392" spans="1:27" s="11" customFormat="1" hidden="1">
      <c r="A392" s="19"/>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Z392" s="22"/>
      <c r="AA392" s="22"/>
    </row>
    <row r="393" spans="1:27" s="11" customFormat="1" hidden="1">
      <c r="A393" s="19"/>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Z393" s="22"/>
      <c r="AA393" s="22"/>
    </row>
    <row r="394" spans="1:27" s="11" customFormat="1" hidden="1">
      <c r="A394" s="19"/>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Z394" s="22"/>
      <c r="AA394" s="22"/>
    </row>
    <row r="395" spans="1:27" s="11" customFormat="1" hidden="1">
      <c r="A395" s="19"/>
      <c r="B395" s="181"/>
      <c r="C395" s="181"/>
      <c r="D395" s="181"/>
      <c r="E395" s="181"/>
      <c r="F395" s="181"/>
      <c r="G395" s="181"/>
      <c r="H395" s="181"/>
      <c r="I395" s="181"/>
      <c r="K395" s="181"/>
      <c r="L395" s="181"/>
      <c r="M395" s="181"/>
      <c r="N395" s="181"/>
      <c r="O395" s="181"/>
      <c r="P395" s="181"/>
      <c r="Q395" s="181"/>
      <c r="R395" s="181"/>
      <c r="S395" s="181"/>
      <c r="T395" s="181"/>
      <c r="U395" s="181"/>
      <c r="V395" s="181"/>
      <c r="W395" s="181"/>
      <c r="X395" s="181"/>
      <c r="Z395" s="22"/>
      <c r="AA395" s="22"/>
    </row>
    <row r="396" spans="1:27" s="11" customFormat="1" ht="15" hidden="1" customHeight="1">
      <c r="A396" s="19"/>
      <c r="B396" s="178"/>
      <c r="C396" s="178"/>
      <c r="D396" s="178"/>
      <c r="E396" s="178"/>
      <c r="F396" s="178"/>
      <c r="G396" s="178"/>
      <c r="H396" s="179"/>
      <c r="I396" s="179"/>
      <c r="J396" s="70"/>
      <c r="K396" s="179"/>
      <c r="L396" s="179"/>
      <c r="M396" s="179"/>
      <c r="N396" s="180"/>
      <c r="O396" s="180"/>
      <c r="P396" s="180"/>
      <c r="Q396" s="180"/>
      <c r="R396" s="180"/>
      <c r="S396" s="180"/>
      <c r="T396" s="180"/>
      <c r="U396" s="180"/>
      <c r="V396" s="180"/>
      <c r="W396" s="180"/>
      <c r="X396" s="180"/>
      <c r="Z396" s="22"/>
      <c r="AA396" s="22"/>
    </row>
    <row r="397" spans="1:27" s="11" customFormat="1" hidden="1">
      <c r="A397" s="19"/>
      <c r="B397" s="178"/>
      <c r="C397" s="178"/>
      <c r="D397" s="178"/>
      <c r="E397" s="178"/>
      <c r="F397" s="178"/>
      <c r="G397" s="178"/>
      <c r="H397" s="179"/>
      <c r="I397" s="179"/>
      <c r="J397" s="70"/>
      <c r="K397" s="179"/>
      <c r="L397" s="179"/>
      <c r="M397" s="179"/>
      <c r="N397" s="180"/>
      <c r="O397" s="180"/>
      <c r="P397" s="180"/>
      <c r="Q397" s="180"/>
      <c r="R397" s="180"/>
      <c r="S397" s="180"/>
      <c r="T397" s="180"/>
      <c r="U397" s="180"/>
      <c r="V397" s="180"/>
      <c r="W397" s="180"/>
      <c r="X397" s="180"/>
      <c r="Z397" s="22"/>
      <c r="AA397" s="22"/>
    </row>
    <row r="398" spans="1:27" s="11" customFormat="1" hidden="1">
      <c r="A398" s="19"/>
      <c r="B398" s="178"/>
      <c r="C398" s="178"/>
      <c r="D398" s="178"/>
      <c r="E398" s="178"/>
      <c r="F398" s="178"/>
      <c r="G398" s="178"/>
      <c r="H398" s="179"/>
      <c r="I398" s="179"/>
      <c r="J398" s="70"/>
      <c r="K398" s="179"/>
      <c r="L398" s="179"/>
      <c r="M398" s="179"/>
      <c r="N398" s="180"/>
      <c r="O398" s="180"/>
      <c r="P398" s="180"/>
      <c r="Q398" s="180"/>
      <c r="R398" s="180"/>
      <c r="S398" s="180"/>
      <c r="T398" s="180"/>
      <c r="U398" s="180"/>
      <c r="V398" s="180"/>
      <c r="W398" s="180"/>
      <c r="X398" s="180"/>
      <c r="Z398" s="22"/>
      <c r="AA398" s="22"/>
    </row>
    <row r="399" spans="1:27" s="11" customFormat="1" hidden="1">
      <c r="A399" s="19"/>
      <c r="B399" s="178"/>
      <c r="C399" s="178"/>
      <c r="D399" s="178"/>
      <c r="E399" s="178"/>
      <c r="F399" s="178"/>
      <c r="G399" s="178"/>
      <c r="H399" s="179"/>
      <c r="I399" s="179"/>
      <c r="J399" s="70"/>
      <c r="K399" s="179"/>
      <c r="L399" s="179"/>
      <c r="M399" s="179"/>
      <c r="N399" s="180"/>
      <c r="O399" s="180"/>
      <c r="P399" s="180"/>
      <c r="Q399" s="180"/>
      <c r="R399" s="180"/>
      <c r="S399" s="180"/>
      <c r="T399" s="180"/>
      <c r="U399" s="180"/>
      <c r="V399" s="180"/>
      <c r="W399" s="180"/>
      <c r="X399" s="180"/>
      <c r="Z399" s="22"/>
      <c r="AA399" s="22"/>
    </row>
    <row r="400" spans="1:27" s="11" customFormat="1" hidden="1">
      <c r="A400" s="19"/>
      <c r="B400" s="178"/>
      <c r="C400" s="178"/>
      <c r="D400" s="178"/>
      <c r="E400" s="178"/>
      <c r="F400" s="178"/>
      <c r="G400" s="178"/>
      <c r="H400" s="179"/>
      <c r="I400" s="179"/>
      <c r="J400" s="70"/>
      <c r="K400" s="179"/>
      <c r="L400" s="179"/>
      <c r="M400" s="179"/>
      <c r="N400" s="180"/>
      <c r="O400" s="180"/>
      <c r="P400" s="180"/>
      <c r="Q400" s="180"/>
      <c r="R400" s="180"/>
      <c r="S400" s="180"/>
      <c r="T400" s="180"/>
      <c r="U400" s="180"/>
      <c r="V400" s="180"/>
      <c r="W400" s="180"/>
      <c r="X400" s="180"/>
      <c r="Z400" s="22"/>
      <c r="AA400" s="22"/>
    </row>
    <row r="401" spans="1:27" s="11" customFormat="1" hidden="1">
      <c r="A401" s="19"/>
      <c r="B401" s="178"/>
      <c r="C401" s="178"/>
      <c r="D401" s="178"/>
      <c r="E401" s="178"/>
      <c r="F401" s="178"/>
      <c r="G401" s="178"/>
      <c r="H401" s="179"/>
      <c r="I401" s="179"/>
      <c r="J401" s="70"/>
      <c r="K401" s="179"/>
      <c r="L401" s="179"/>
      <c r="M401" s="179"/>
      <c r="N401" s="180"/>
      <c r="O401" s="180"/>
      <c r="P401" s="180"/>
      <c r="Q401" s="180"/>
      <c r="R401" s="180"/>
      <c r="S401" s="180"/>
      <c r="T401" s="180"/>
      <c r="U401" s="180"/>
      <c r="V401" s="180"/>
      <c r="W401" s="180"/>
      <c r="X401" s="180"/>
      <c r="Z401" s="22"/>
      <c r="AA401" s="22"/>
    </row>
    <row r="402" spans="1:27" s="11" customFormat="1" hidden="1">
      <c r="A402" s="19"/>
      <c r="B402" s="178"/>
      <c r="C402" s="178"/>
      <c r="D402" s="178"/>
      <c r="E402" s="178"/>
      <c r="F402" s="178"/>
      <c r="G402" s="178"/>
      <c r="H402" s="179"/>
      <c r="I402" s="179"/>
      <c r="J402" s="70"/>
      <c r="K402" s="179"/>
      <c r="L402" s="179"/>
      <c r="M402" s="179"/>
      <c r="N402" s="180"/>
      <c r="O402" s="180"/>
      <c r="P402" s="180"/>
      <c r="Q402" s="180"/>
      <c r="R402" s="180"/>
      <c r="S402" s="180"/>
      <c r="T402" s="180"/>
      <c r="U402" s="180"/>
      <c r="V402" s="180"/>
      <c r="W402" s="180"/>
      <c r="X402" s="180"/>
      <c r="Z402" s="22"/>
      <c r="AA402" s="22"/>
    </row>
    <row r="403" spans="1:27" s="11" customFormat="1" hidden="1">
      <c r="A403" s="19"/>
      <c r="B403" s="178"/>
      <c r="C403" s="178"/>
      <c r="D403" s="178"/>
      <c r="E403" s="178"/>
      <c r="F403" s="178"/>
      <c r="G403" s="178"/>
      <c r="H403" s="179"/>
      <c r="I403" s="179"/>
      <c r="J403" s="70"/>
      <c r="K403" s="179"/>
      <c r="L403" s="179"/>
      <c r="M403" s="179"/>
      <c r="N403" s="180"/>
      <c r="O403" s="180"/>
      <c r="P403" s="180"/>
      <c r="Q403" s="180"/>
      <c r="R403" s="180"/>
      <c r="S403" s="180"/>
      <c r="T403" s="180"/>
      <c r="U403" s="180"/>
      <c r="V403" s="180"/>
      <c r="W403" s="180"/>
      <c r="X403" s="180"/>
      <c r="Z403" s="22"/>
      <c r="AA403" s="22"/>
    </row>
    <row r="404" spans="1:27" s="11" customFormat="1" hidden="1">
      <c r="A404" s="19"/>
      <c r="B404" s="178"/>
      <c r="C404" s="178"/>
      <c r="D404" s="178"/>
      <c r="E404" s="178"/>
      <c r="F404" s="178"/>
      <c r="G404" s="178"/>
      <c r="H404" s="179"/>
      <c r="I404" s="179"/>
      <c r="J404" s="70"/>
      <c r="K404" s="179"/>
      <c r="L404" s="179"/>
      <c r="M404" s="179"/>
      <c r="N404" s="180"/>
      <c r="O404" s="180"/>
      <c r="P404" s="180"/>
      <c r="Q404" s="180"/>
      <c r="R404" s="180"/>
      <c r="S404" s="180"/>
      <c r="T404" s="180"/>
      <c r="U404" s="180"/>
      <c r="V404" s="180"/>
      <c r="W404" s="180"/>
      <c r="X404" s="180"/>
      <c r="Z404" s="22"/>
      <c r="AA404" s="22"/>
    </row>
    <row r="405" spans="1:27" s="11" customFormat="1" hidden="1">
      <c r="A405" s="19"/>
      <c r="B405" s="178"/>
      <c r="C405" s="178"/>
      <c r="D405" s="178"/>
      <c r="E405" s="178"/>
      <c r="F405" s="178"/>
      <c r="G405" s="178"/>
      <c r="H405" s="179"/>
      <c r="I405" s="179"/>
      <c r="J405" s="70"/>
      <c r="K405" s="179"/>
      <c r="L405" s="179"/>
      <c r="M405" s="179"/>
      <c r="N405" s="180"/>
      <c r="O405" s="180"/>
      <c r="P405" s="180"/>
      <c r="Q405" s="180"/>
      <c r="R405" s="180"/>
      <c r="S405" s="180"/>
      <c r="T405" s="180"/>
      <c r="U405" s="180"/>
      <c r="V405" s="180"/>
      <c r="W405" s="180"/>
      <c r="X405" s="180"/>
      <c r="Z405" s="22"/>
      <c r="AA405" s="22"/>
    </row>
    <row r="406" spans="1:27" s="11" customFormat="1" hidden="1">
      <c r="A406" s="19"/>
      <c r="B406" s="178"/>
      <c r="C406" s="178"/>
      <c r="D406" s="178"/>
      <c r="E406" s="178"/>
      <c r="F406" s="178"/>
      <c r="G406" s="178"/>
      <c r="H406" s="179"/>
      <c r="I406" s="179"/>
      <c r="J406" s="70"/>
      <c r="K406" s="179"/>
      <c r="L406" s="179"/>
      <c r="M406" s="179"/>
      <c r="N406" s="180"/>
      <c r="O406" s="180"/>
      <c r="P406" s="180"/>
      <c r="Q406" s="180"/>
      <c r="R406" s="180"/>
      <c r="S406" s="180"/>
      <c r="T406" s="180"/>
      <c r="U406" s="180"/>
      <c r="V406" s="180"/>
      <c r="W406" s="180"/>
      <c r="X406" s="180"/>
      <c r="Z406" s="22"/>
      <c r="AA406" s="22"/>
    </row>
    <row r="407" spans="1:27" s="11" customFormat="1" hidden="1">
      <c r="A407" s="19"/>
      <c r="B407" s="178"/>
      <c r="C407" s="178"/>
      <c r="D407" s="178"/>
      <c r="E407" s="178"/>
      <c r="F407" s="178"/>
      <c r="G407" s="178"/>
      <c r="H407" s="179"/>
      <c r="I407" s="179"/>
      <c r="J407" s="70"/>
      <c r="K407" s="179"/>
      <c r="L407" s="179"/>
      <c r="M407" s="179"/>
      <c r="N407" s="180"/>
      <c r="O407" s="180"/>
      <c r="P407" s="180"/>
      <c r="Q407" s="180"/>
      <c r="R407" s="180"/>
      <c r="S407" s="180"/>
      <c r="T407" s="180"/>
      <c r="U407" s="180"/>
      <c r="V407" s="180"/>
      <c r="W407" s="180"/>
      <c r="X407" s="180"/>
      <c r="Z407" s="22"/>
      <c r="AA407" s="22"/>
    </row>
    <row r="408" spans="1:27" s="11" customFormat="1" hidden="1">
      <c r="A408" s="19"/>
      <c r="B408" s="178"/>
      <c r="C408" s="178"/>
      <c r="D408" s="178"/>
      <c r="E408" s="178"/>
      <c r="F408" s="178"/>
      <c r="G408" s="178"/>
      <c r="H408" s="179"/>
      <c r="I408" s="179"/>
      <c r="J408" s="70"/>
      <c r="K408" s="179"/>
      <c r="L408" s="179"/>
      <c r="M408" s="179"/>
      <c r="N408" s="180"/>
      <c r="O408" s="180"/>
      <c r="P408" s="180"/>
      <c r="Q408" s="180"/>
      <c r="R408" s="180"/>
      <c r="S408" s="180"/>
      <c r="T408" s="180"/>
      <c r="U408" s="180"/>
      <c r="V408" s="180"/>
      <c r="W408" s="180"/>
      <c r="X408" s="180"/>
      <c r="Z408" s="22"/>
      <c r="AA408" s="22"/>
    </row>
    <row r="409" spans="1:27" s="11" customFormat="1" hidden="1">
      <c r="A409" s="19"/>
      <c r="B409" s="178"/>
      <c r="C409" s="178"/>
      <c r="D409" s="178"/>
      <c r="E409" s="178"/>
      <c r="F409" s="178"/>
      <c r="G409" s="178"/>
      <c r="H409" s="179"/>
      <c r="I409" s="179"/>
      <c r="J409" s="70"/>
      <c r="K409" s="179"/>
      <c r="L409" s="179"/>
      <c r="M409" s="179"/>
      <c r="N409" s="180"/>
      <c r="O409" s="180"/>
      <c r="P409" s="180"/>
      <c r="Q409" s="180"/>
      <c r="R409" s="180"/>
      <c r="S409" s="180"/>
      <c r="T409" s="180"/>
      <c r="U409" s="180"/>
      <c r="V409" s="180"/>
      <c r="W409" s="180"/>
      <c r="X409" s="180"/>
      <c r="Z409" s="22"/>
      <c r="AA409" s="22"/>
    </row>
    <row r="410" spans="1:27" s="11" customFormat="1" hidden="1">
      <c r="A410" s="19"/>
      <c r="B410" s="178"/>
      <c r="C410" s="178"/>
      <c r="D410" s="178"/>
      <c r="E410" s="178"/>
      <c r="F410" s="178"/>
      <c r="G410" s="178"/>
      <c r="H410" s="179"/>
      <c r="I410" s="179"/>
      <c r="J410" s="70"/>
      <c r="K410" s="179"/>
      <c r="L410" s="179"/>
      <c r="M410" s="179"/>
      <c r="N410" s="180"/>
      <c r="O410" s="180"/>
      <c r="P410" s="180"/>
      <c r="Q410" s="180"/>
      <c r="R410" s="180"/>
      <c r="S410" s="180"/>
      <c r="T410" s="180"/>
      <c r="U410" s="180"/>
      <c r="V410" s="180"/>
      <c r="W410" s="180"/>
      <c r="X410" s="180"/>
      <c r="Z410" s="22"/>
      <c r="AA410" s="22"/>
    </row>
    <row r="411" spans="1:27" s="11" customFormat="1" hidden="1">
      <c r="A411" s="19"/>
      <c r="B411" s="178"/>
      <c r="C411" s="178"/>
      <c r="D411" s="178"/>
      <c r="E411" s="178"/>
      <c r="F411" s="178"/>
      <c r="G411" s="178"/>
      <c r="H411" s="179"/>
      <c r="I411" s="179"/>
      <c r="J411" s="70"/>
      <c r="K411" s="179"/>
      <c r="L411" s="179"/>
      <c r="M411" s="179"/>
      <c r="N411" s="180"/>
      <c r="O411" s="180"/>
      <c r="P411" s="180"/>
      <c r="Q411" s="180"/>
      <c r="R411" s="180"/>
      <c r="S411" s="180"/>
      <c r="T411" s="180"/>
      <c r="U411" s="180"/>
      <c r="V411" s="180"/>
      <c r="W411" s="180"/>
      <c r="X411" s="180"/>
      <c r="Z411" s="22"/>
      <c r="AA411" s="22"/>
    </row>
    <row r="412" spans="1:27" s="11" customFormat="1" hidden="1">
      <c r="A412" s="19"/>
      <c r="B412" s="178"/>
      <c r="C412" s="178"/>
      <c r="D412" s="178"/>
      <c r="E412" s="178"/>
      <c r="F412" s="178"/>
      <c r="G412" s="178"/>
      <c r="H412" s="179"/>
      <c r="I412" s="179"/>
      <c r="J412" s="70"/>
      <c r="K412" s="179"/>
      <c r="L412" s="179"/>
      <c r="M412" s="179"/>
      <c r="N412" s="180"/>
      <c r="O412" s="180"/>
      <c r="P412" s="180"/>
      <c r="Q412" s="180"/>
      <c r="R412" s="180"/>
      <c r="S412" s="180"/>
      <c r="T412" s="180"/>
      <c r="U412" s="180"/>
      <c r="V412" s="180"/>
      <c r="W412" s="180"/>
      <c r="X412" s="180"/>
      <c r="Z412" s="22"/>
      <c r="AA412" s="22"/>
    </row>
    <row r="413" spans="1:27" s="11" customFormat="1" hidden="1">
      <c r="A413" s="19"/>
      <c r="B413" s="178"/>
      <c r="C413" s="178"/>
      <c r="D413" s="178"/>
      <c r="E413" s="178"/>
      <c r="F413" s="178"/>
      <c r="G413" s="178"/>
      <c r="H413" s="179"/>
      <c r="I413" s="179"/>
      <c r="J413" s="70"/>
      <c r="K413" s="179"/>
      <c r="L413" s="179"/>
      <c r="M413" s="179"/>
      <c r="N413" s="180"/>
      <c r="O413" s="180"/>
      <c r="P413" s="180"/>
      <c r="Q413" s="180"/>
      <c r="R413" s="180"/>
      <c r="S413" s="180"/>
      <c r="T413" s="180"/>
      <c r="U413" s="180"/>
      <c r="V413" s="180"/>
      <c r="W413" s="180"/>
      <c r="X413" s="180"/>
      <c r="Z413" s="22"/>
      <c r="AA413" s="22"/>
    </row>
    <row r="414" spans="1:27" s="11" customFormat="1" hidden="1">
      <c r="A414" s="19"/>
      <c r="B414" s="178"/>
      <c r="C414" s="178"/>
      <c r="D414" s="178"/>
      <c r="E414" s="178"/>
      <c r="F414" s="178"/>
      <c r="G414" s="178"/>
      <c r="H414" s="179"/>
      <c r="I414" s="179"/>
      <c r="J414" s="70"/>
      <c r="K414" s="179"/>
      <c r="L414" s="179"/>
      <c r="M414" s="179"/>
      <c r="N414" s="180"/>
      <c r="O414" s="180"/>
      <c r="P414" s="180"/>
      <c r="Q414" s="180"/>
      <c r="R414" s="180"/>
      <c r="S414" s="180"/>
      <c r="T414" s="180"/>
      <c r="U414" s="180"/>
      <c r="V414" s="180"/>
      <c r="W414" s="180"/>
      <c r="X414" s="180"/>
      <c r="Z414" s="22"/>
      <c r="AA414" s="22"/>
    </row>
    <row r="415" spans="1:27" s="11" customFormat="1" hidden="1">
      <c r="A415" s="19"/>
      <c r="B415" s="178"/>
      <c r="C415" s="178"/>
      <c r="D415" s="178"/>
      <c r="E415" s="178"/>
      <c r="F415" s="178"/>
      <c r="G415" s="178"/>
      <c r="H415" s="179"/>
      <c r="I415" s="179"/>
      <c r="J415" s="70"/>
      <c r="K415" s="179"/>
      <c r="L415" s="179"/>
      <c r="M415" s="179"/>
      <c r="N415" s="180"/>
      <c r="O415" s="180"/>
      <c r="P415" s="180"/>
      <c r="Q415" s="180"/>
      <c r="R415" s="180"/>
      <c r="S415" s="180"/>
      <c r="T415" s="180"/>
      <c r="U415" s="180"/>
      <c r="V415" s="180"/>
      <c r="W415" s="180"/>
      <c r="X415" s="180"/>
      <c r="Z415" s="22"/>
      <c r="AA415" s="22"/>
    </row>
    <row r="416" spans="1:27" s="11" customFormat="1" hidden="1">
      <c r="A416" s="19"/>
      <c r="B416" s="176"/>
      <c r="C416" s="176"/>
      <c r="D416" s="176"/>
      <c r="E416" s="176"/>
      <c r="F416" s="176"/>
      <c r="G416" s="176"/>
      <c r="H416" s="177"/>
      <c r="I416" s="177"/>
      <c r="J416" s="70"/>
      <c r="K416" s="177"/>
      <c r="L416" s="177"/>
      <c r="M416" s="177"/>
      <c r="P416" s="19"/>
      <c r="Q416" s="19"/>
      <c r="U416" s="19"/>
      <c r="V416" s="19"/>
      <c r="W416" s="19"/>
      <c r="X416" s="107"/>
      <c r="Z416" s="22"/>
      <c r="AA416" s="22"/>
    </row>
    <row r="417" spans="1:27" s="11" customFormat="1" hidden="1">
      <c r="A417" s="19"/>
      <c r="B417" s="178"/>
      <c r="C417" s="178"/>
      <c r="D417" s="178"/>
      <c r="E417" s="178"/>
      <c r="F417" s="178"/>
      <c r="G417" s="178"/>
      <c r="H417" s="179"/>
      <c r="I417" s="179"/>
      <c r="J417" s="70"/>
      <c r="K417" s="179"/>
      <c r="L417" s="179"/>
      <c r="M417" s="179"/>
      <c r="N417" s="180"/>
      <c r="O417" s="180"/>
      <c r="P417" s="180"/>
      <c r="Q417" s="180"/>
      <c r="R417" s="180"/>
      <c r="S417" s="180"/>
      <c r="T417" s="180"/>
      <c r="U417" s="180"/>
      <c r="V417" s="180"/>
      <c r="W417" s="180"/>
      <c r="X417" s="180"/>
      <c r="Z417" s="22"/>
      <c r="AA417" s="22"/>
    </row>
    <row r="418" spans="1:27" s="11" customFormat="1" hidden="1">
      <c r="A418" s="19"/>
      <c r="B418" s="178"/>
      <c r="C418" s="178"/>
      <c r="D418" s="178"/>
      <c r="E418" s="178"/>
      <c r="F418" s="178"/>
      <c r="G418" s="178"/>
      <c r="H418" s="179"/>
      <c r="I418" s="179"/>
      <c r="J418" s="70"/>
      <c r="K418" s="179"/>
      <c r="L418" s="179"/>
      <c r="M418" s="179"/>
      <c r="N418" s="180"/>
      <c r="O418" s="180"/>
      <c r="P418" s="180"/>
      <c r="Q418" s="180"/>
      <c r="R418" s="180"/>
      <c r="S418" s="180"/>
      <c r="T418" s="180"/>
      <c r="U418" s="180"/>
      <c r="V418" s="180"/>
      <c r="W418" s="180"/>
      <c r="X418" s="180"/>
      <c r="Z418" s="22"/>
      <c r="AA418" s="22"/>
    </row>
    <row r="419" spans="1:27" s="11" customFormat="1" hidden="1">
      <c r="A419" s="19"/>
      <c r="B419" s="178"/>
      <c r="C419" s="178"/>
      <c r="D419" s="178"/>
      <c r="E419" s="178"/>
      <c r="F419" s="178"/>
      <c r="G419" s="178"/>
      <c r="H419" s="179"/>
      <c r="I419" s="179"/>
      <c r="J419" s="70"/>
      <c r="K419" s="179"/>
      <c r="L419" s="179"/>
      <c r="M419" s="179"/>
      <c r="N419" s="180"/>
      <c r="O419" s="180"/>
      <c r="P419" s="180"/>
      <c r="Q419" s="180"/>
      <c r="R419" s="180"/>
      <c r="S419" s="180"/>
      <c r="T419" s="180"/>
      <c r="U419" s="180"/>
      <c r="V419" s="180"/>
      <c r="W419" s="180"/>
      <c r="X419" s="180"/>
      <c r="Z419" s="22"/>
      <c r="AA419" s="22"/>
    </row>
    <row r="420" spans="1:27" s="11" customFormat="1" hidden="1">
      <c r="A420" s="19"/>
      <c r="B420" s="178"/>
      <c r="C420" s="178"/>
      <c r="D420" s="178"/>
      <c r="E420" s="178"/>
      <c r="F420" s="178"/>
      <c r="G420" s="178"/>
      <c r="H420" s="179"/>
      <c r="I420" s="179"/>
      <c r="J420" s="70"/>
      <c r="K420" s="179"/>
      <c r="L420" s="179"/>
      <c r="M420" s="179"/>
      <c r="N420" s="180"/>
      <c r="O420" s="180"/>
      <c r="P420" s="180"/>
      <c r="Q420" s="180"/>
      <c r="R420" s="180"/>
      <c r="S420" s="180"/>
      <c r="T420" s="180"/>
      <c r="U420" s="180"/>
      <c r="V420" s="180"/>
      <c r="W420" s="180"/>
      <c r="X420" s="180"/>
      <c r="Z420" s="22"/>
      <c r="AA420" s="22"/>
    </row>
    <row r="421" spans="1:27" s="11" customFormat="1">
      <c r="A421" s="19"/>
      <c r="B421" s="178"/>
      <c r="C421" s="178"/>
      <c r="D421" s="178"/>
      <c r="E421" s="178"/>
      <c r="F421" s="178"/>
      <c r="G421" s="178"/>
      <c r="H421" s="179"/>
      <c r="I421" s="179"/>
      <c r="J421" s="70"/>
      <c r="K421" s="179"/>
      <c r="L421" s="179"/>
      <c r="M421" s="179"/>
      <c r="N421" s="180"/>
      <c r="O421" s="180"/>
      <c r="P421" s="180"/>
      <c r="Q421" s="180"/>
      <c r="R421" s="180"/>
      <c r="S421" s="180"/>
      <c r="T421" s="180"/>
      <c r="U421" s="180"/>
      <c r="V421" s="180"/>
      <c r="W421" s="180"/>
      <c r="X421" s="180"/>
      <c r="Z421" s="22"/>
      <c r="AA421" s="22"/>
    </row>
    <row r="422" spans="1:27" s="11" customFormat="1">
      <c r="A422" s="19"/>
      <c r="B422" s="178"/>
      <c r="C422" s="178"/>
      <c r="D422" s="178"/>
      <c r="E422" s="178"/>
      <c r="F422" s="178"/>
      <c r="G422" s="178"/>
      <c r="H422" s="179"/>
      <c r="I422" s="179"/>
      <c r="J422" s="70"/>
      <c r="K422" s="179"/>
      <c r="L422" s="179"/>
      <c r="M422" s="179"/>
      <c r="N422" s="180"/>
      <c r="O422" s="180"/>
      <c r="P422" s="180"/>
      <c r="Q422" s="180"/>
      <c r="R422" s="180"/>
      <c r="S422" s="180"/>
      <c r="T422" s="180"/>
      <c r="U422" s="180"/>
      <c r="V422" s="180"/>
      <c r="W422" s="180"/>
      <c r="X422" s="180"/>
      <c r="Z422" s="22"/>
      <c r="AA422" s="22"/>
    </row>
    <row r="423" spans="1:27" s="11" customFormat="1">
      <c r="A423" s="19"/>
      <c r="B423" s="178"/>
      <c r="C423" s="178"/>
      <c r="D423" s="178"/>
      <c r="E423" s="178"/>
      <c r="F423" s="178"/>
      <c r="G423" s="178"/>
      <c r="H423" s="179"/>
      <c r="I423" s="179"/>
      <c r="J423" s="70"/>
      <c r="K423" s="179"/>
      <c r="L423" s="179"/>
      <c r="M423" s="179"/>
      <c r="N423" s="180"/>
      <c r="O423" s="180"/>
      <c r="P423" s="180"/>
      <c r="Q423" s="180"/>
      <c r="R423" s="180"/>
      <c r="S423" s="180"/>
      <c r="T423" s="180"/>
      <c r="U423" s="180"/>
      <c r="V423" s="180"/>
      <c r="W423" s="180"/>
      <c r="X423" s="180"/>
      <c r="Z423" s="22"/>
      <c r="AA423" s="22"/>
    </row>
    <row r="424" spans="1:27" s="11" customFormat="1">
      <c r="A424" s="19"/>
      <c r="B424" s="178"/>
      <c r="C424" s="178"/>
      <c r="D424" s="178"/>
      <c r="E424" s="178"/>
      <c r="F424" s="178"/>
      <c r="G424" s="178"/>
      <c r="H424" s="179"/>
      <c r="I424" s="179"/>
      <c r="J424" s="70"/>
      <c r="K424" s="179"/>
      <c r="L424" s="179"/>
      <c r="M424" s="179"/>
      <c r="N424" s="180"/>
      <c r="O424" s="180"/>
      <c r="P424" s="180"/>
      <c r="Q424" s="180"/>
      <c r="R424" s="180"/>
      <c r="S424" s="180"/>
      <c r="T424" s="180"/>
      <c r="U424" s="180"/>
      <c r="V424" s="180"/>
      <c r="W424" s="180"/>
      <c r="X424" s="180"/>
      <c r="Z424" s="22"/>
      <c r="AA424" s="22"/>
    </row>
    <row r="425" spans="1:27" s="11" customFormat="1">
      <c r="A425" s="19"/>
      <c r="B425" s="178"/>
      <c r="C425" s="178"/>
      <c r="D425" s="178"/>
      <c r="E425" s="178"/>
      <c r="F425" s="178"/>
      <c r="G425" s="178"/>
      <c r="H425" s="179"/>
      <c r="I425" s="179"/>
      <c r="J425" s="70"/>
      <c r="K425" s="179"/>
      <c r="L425" s="179"/>
      <c r="M425" s="179"/>
      <c r="N425" s="180"/>
      <c r="O425" s="180"/>
      <c r="P425" s="180"/>
      <c r="Q425" s="180"/>
      <c r="R425" s="180"/>
      <c r="S425" s="180"/>
      <c r="T425" s="180"/>
      <c r="U425" s="180"/>
      <c r="V425" s="180"/>
      <c r="W425" s="180"/>
      <c r="X425" s="180"/>
      <c r="Z425" s="22"/>
      <c r="AA425" s="22"/>
    </row>
    <row r="426" spans="1:27" s="11" customFormat="1">
      <c r="A426" s="19"/>
      <c r="B426" s="178"/>
      <c r="C426" s="178"/>
      <c r="D426" s="178"/>
      <c r="E426" s="178"/>
      <c r="F426" s="178"/>
      <c r="G426" s="178"/>
      <c r="H426" s="179"/>
      <c r="I426" s="179"/>
      <c r="J426" s="70"/>
      <c r="K426" s="179"/>
      <c r="L426" s="179"/>
      <c r="M426" s="179"/>
      <c r="N426" s="180"/>
      <c r="O426" s="180"/>
      <c r="P426" s="180"/>
      <c r="Q426" s="180"/>
      <c r="R426" s="180"/>
      <c r="S426" s="180"/>
      <c r="T426" s="180"/>
      <c r="U426" s="180"/>
      <c r="V426" s="180"/>
      <c r="W426" s="180"/>
      <c r="X426" s="180"/>
      <c r="Z426" s="22"/>
      <c r="AA426" s="22"/>
    </row>
    <row r="427" spans="1:27" s="11" customFormat="1">
      <c r="A427" s="19"/>
      <c r="B427" s="176"/>
      <c r="C427" s="176"/>
      <c r="D427" s="176"/>
      <c r="E427" s="176"/>
      <c r="F427" s="176"/>
      <c r="G427" s="176"/>
      <c r="H427" s="177"/>
      <c r="I427" s="177"/>
      <c r="J427" s="70"/>
      <c r="K427" s="177"/>
      <c r="L427" s="177"/>
      <c r="M427" s="177"/>
      <c r="P427" s="19"/>
      <c r="Q427" s="19"/>
      <c r="U427" s="19"/>
      <c r="V427" s="19"/>
      <c r="W427" s="19"/>
      <c r="X427" s="107"/>
      <c r="Z427" s="22"/>
      <c r="AA427" s="22"/>
    </row>
    <row r="428" spans="1:27" s="11" customFormat="1">
      <c r="A428" s="19"/>
      <c r="Q428" s="19"/>
      <c r="U428" s="19"/>
      <c r="V428" s="19"/>
      <c r="W428" s="19"/>
      <c r="X428" s="107"/>
      <c r="Z428" s="22"/>
      <c r="AA428" s="22"/>
    </row>
    <row r="429" spans="1:27" s="11" customFormat="1">
      <c r="A429" s="19"/>
      <c r="Q429" s="19"/>
      <c r="U429" s="19"/>
      <c r="V429" s="19"/>
      <c r="W429" s="19"/>
      <c r="X429" s="107"/>
      <c r="Z429" s="22"/>
      <c r="AA429" s="22"/>
    </row>
    <row r="430" spans="1:27" s="11" customFormat="1">
      <c r="A430" s="19"/>
      <c r="Q430" s="19"/>
      <c r="U430" s="19"/>
      <c r="V430" s="19"/>
      <c r="W430" s="19"/>
      <c r="X430" s="107"/>
      <c r="Z430" s="22"/>
      <c r="AA430" s="22"/>
    </row>
    <row r="431" spans="1:27" s="11" customFormat="1">
      <c r="A431" s="19"/>
      <c r="Q431" s="19"/>
      <c r="U431" s="19"/>
      <c r="V431" s="19"/>
      <c r="W431" s="19"/>
      <c r="X431" s="107"/>
      <c r="Z431" s="22"/>
      <c r="AA431" s="22"/>
    </row>
    <row r="432" spans="1:27" s="11" customFormat="1">
      <c r="A432" s="19"/>
      <c r="Q432" s="19"/>
      <c r="U432" s="19"/>
      <c r="V432" s="19"/>
      <c r="W432" s="19"/>
      <c r="X432" s="107"/>
      <c r="Z432" s="22"/>
      <c r="AA432" s="22"/>
    </row>
    <row r="433" spans="1:27" s="11" customFormat="1">
      <c r="A433" s="19"/>
      <c r="Q433" s="19"/>
      <c r="U433" s="19"/>
      <c r="V433" s="19"/>
      <c r="W433" s="19"/>
      <c r="X433" s="107"/>
      <c r="Z433" s="22"/>
      <c r="AA433" s="22"/>
    </row>
    <row r="434" spans="1:27" s="11" customFormat="1">
      <c r="A434" s="19"/>
      <c r="Q434" s="19"/>
      <c r="U434" s="19"/>
      <c r="V434" s="19"/>
      <c r="W434" s="19"/>
      <c r="X434" s="107"/>
      <c r="Z434" s="22"/>
      <c r="AA434" s="22"/>
    </row>
    <row r="435" spans="1:27" s="11" customFormat="1">
      <c r="A435" s="19"/>
      <c r="Q435" s="19"/>
      <c r="U435" s="19"/>
      <c r="V435" s="19"/>
      <c r="W435" s="19"/>
      <c r="X435" s="107"/>
      <c r="Z435" s="22"/>
      <c r="AA435" s="22"/>
    </row>
    <row r="436" spans="1:27" s="11" customFormat="1">
      <c r="A436" s="19"/>
      <c r="Q436" s="19"/>
      <c r="U436" s="19"/>
      <c r="V436" s="19"/>
      <c r="W436" s="19"/>
      <c r="X436" s="107"/>
      <c r="Z436" s="22"/>
      <c r="AA436" s="22"/>
    </row>
    <row r="437" spans="1:27" s="11" customFormat="1">
      <c r="A437" s="19"/>
      <c r="Q437" s="19"/>
      <c r="U437" s="19"/>
      <c r="V437" s="19"/>
      <c r="W437" s="19"/>
      <c r="X437" s="107"/>
      <c r="Z437" s="22"/>
      <c r="AA437" s="22"/>
    </row>
    <row r="438" spans="1:27" s="11" customFormat="1">
      <c r="A438" s="19"/>
      <c r="Q438" s="19"/>
      <c r="U438" s="19"/>
      <c r="V438" s="19"/>
      <c r="W438" s="19"/>
      <c r="X438" s="107"/>
      <c r="Z438" s="22"/>
      <c r="AA438" s="22"/>
    </row>
    <row r="439" spans="1:27" s="11" customFormat="1">
      <c r="A439" s="19"/>
      <c r="Q439" s="19"/>
      <c r="U439" s="19"/>
      <c r="V439" s="19"/>
      <c r="W439" s="19"/>
      <c r="X439" s="107"/>
      <c r="Z439" s="22"/>
      <c r="AA439" s="22"/>
    </row>
    <row r="440" spans="1:27" s="11" customFormat="1">
      <c r="A440" s="19"/>
      <c r="Q440" s="19"/>
      <c r="U440" s="19"/>
      <c r="V440" s="19"/>
      <c r="W440" s="19"/>
      <c r="X440" s="107"/>
      <c r="Z440" s="22"/>
      <c r="AA440" s="22"/>
    </row>
    <row r="441" spans="1:27" s="11" customFormat="1">
      <c r="A441" s="19"/>
      <c r="Q441" s="19"/>
      <c r="U441" s="19"/>
      <c r="V441" s="19"/>
      <c r="W441" s="19"/>
      <c r="X441" s="107"/>
      <c r="Z441" s="22"/>
      <c r="AA441" s="22"/>
    </row>
    <row r="442" spans="1:27" s="11" customFormat="1">
      <c r="A442" s="19"/>
      <c r="Q442" s="19"/>
      <c r="U442" s="19"/>
      <c r="V442" s="19"/>
      <c r="W442" s="19"/>
      <c r="X442" s="107"/>
      <c r="Z442" s="22"/>
      <c r="AA442" s="22"/>
    </row>
    <row r="443" spans="1:27" s="11" customFormat="1">
      <c r="A443" s="19"/>
      <c r="Q443" s="19"/>
      <c r="U443" s="19"/>
      <c r="V443" s="19"/>
      <c r="W443" s="19"/>
      <c r="X443" s="107"/>
      <c r="Z443" s="22"/>
      <c r="AA443" s="22"/>
    </row>
    <row r="444" spans="1:27" s="11" customFormat="1">
      <c r="A444" s="19"/>
      <c r="Q444" s="19"/>
      <c r="U444" s="19"/>
      <c r="V444" s="19"/>
      <c r="W444" s="19"/>
      <c r="X444" s="107"/>
      <c r="Z444" s="22"/>
      <c r="AA444" s="22"/>
    </row>
    <row r="445" spans="1:27" s="11" customFormat="1">
      <c r="A445" s="19"/>
      <c r="Q445" s="19"/>
      <c r="U445" s="19"/>
      <c r="V445" s="19"/>
      <c r="W445" s="19"/>
      <c r="X445" s="107"/>
      <c r="Z445" s="22"/>
      <c r="AA445" s="22"/>
    </row>
    <row r="446" spans="1:27" s="11" customFormat="1">
      <c r="A446" s="19"/>
      <c r="Q446" s="19"/>
      <c r="U446" s="19"/>
      <c r="V446" s="19"/>
      <c r="W446" s="19"/>
      <c r="X446" s="107"/>
      <c r="Z446" s="22"/>
      <c r="AA446" s="22"/>
    </row>
    <row r="447" spans="1:27" s="11" customFormat="1">
      <c r="A447" s="19"/>
      <c r="Q447" s="19"/>
      <c r="U447" s="19"/>
      <c r="V447" s="19"/>
      <c r="W447" s="19"/>
      <c r="X447" s="107"/>
      <c r="Z447" s="22"/>
      <c r="AA447" s="22"/>
    </row>
    <row r="448" spans="1:27" s="11" customFormat="1">
      <c r="A448" s="19"/>
      <c r="Q448" s="19"/>
      <c r="U448" s="19"/>
      <c r="V448" s="19"/>
      <c r="W448" s="19"/>
      <c r="X448" s="107"/>
      <c r="Z448" s="22"/>
      <c r="AA448" s="22"/>
    </row>
    <row r="449" spans="1:27" s="11" customFormat="1">
      <c r="A449" s="19"/>
      <c r="Q449" s="19"/>
      <c r="U449" s="19"/>
      <c r="V449" s="19"/>
      <c r="W449" s="19"/>
      <c r="X449" s="107"/>
      <c r="Z449" s="22"/>
      <c r="AA449" s="22"/>
    </row>
    <row r="450" spans="1:27" s="11" customFormat="1">
      <c r="A450" s="19"/>
      <c r="Q450" s="19"/>
      <c r="U450" s="19"/>
      <c r="V450" s="19"/>
      <c r="W450" s="19"/>
      <c r="X450" s="107"/>
      <c r="Z450" s="22"/>
      <c r="AA450" s="22"/>
    </row>
    <row r="451" spans="1:27" s="11" customFormat="1">
      <c r="A451" s="19"/>
      <c r="Q451" s="19"/>
      <c r="U451" s="19"/>
      <c r="V451" s="19"/>
      <c r="W451" s="19"/>
      <c r="X451" s="107"/>
      <c r="Z451" s="22"/>
      <c r="AA451" s="22"/>
    </row>
    <row r="452" spans="1:27" s="11" customFormat="1">
      <c r="A452" s="19"/>
      <c r="Q452" s="19"/>
      <c r="U452" s="19"/>
      <c r="V452" s="19"/>
      <c r="W452" s="19"/>
      <c r="X452" s="107"/>
      <c r="Z452" s="22"/>
      <c r="AA452" s="22"/>
    </row>
    <row r="453" spans="1:27" s="11" customFormat="1">
      <c r="A453" s="19"/>
      <c r="Q453" s="19"/>
      <c r="U453" s="19"/>
      <c r="V453" s="19"/>
      <c r="W453" s="19"/>
      <c r="X453" s="107"/>
      <c r="Z453" s="22"/>
      <c r="AA453" s="22"/>
    </row>
    <row r="454" spans="1:27" s="11" customFormat="1">
      <c r="A454" s="19"/>
      <c r="Q454" s="19"/>
      <c r="U454" s="19"/>
      <c r="V454" s="19"/>
      <c r="W454" s="19"/>
      <c r="X454" s="107"/>
      <c r="Z454" s="22"/>
      <c r="AA454" s="22"/>
    </row>
    <row r="455" spans="1:27" s="11" customFormat="1">
      <c r="A455" s="19"/>
      <c r="Q455" s="19"/>
      <c r="U455" s="19"/>
      <c r="V455" s="19"/>
      <c r="W455" s="19"/>
      <c r="X455" s="107"/>
      <c r="Z455" s="22"/>
      <c r="AA455" s="22"/>
    </row>
    <row r="456" spans="1:27" s="11" customFormat="1">
      <c r="A456" s="19"/>
      <c r="Q456" s="19"/>
      <c r="U456" s="19"/>
      <c r="V456" s="19"/>
      <c r="W456" s="19"/>
      <c r="X456" s="107"/>
      <c r="Z456" s="22"/>
      <c r="AA456" s="22"/>
    </row>
    <row r="457" spans="1:27" s="11" customFormat="1">
      <c r="A457" s="19"/>
      <c r="Q457" s="19"/>
      <c r="U457" s="19"/>
      <c r="V457" s="19"/>
      <c r="W457" s="19"/>
      <c r="X457" s="107"/>
      <c r="Z457" s="22"/>
      <c r="AA457" s="22"/>
    </row>
    <row r="458" spans="1:27" s="11" customFormat="1">
      <c r="A458" s="19"/>
      <c r="Q458" s="19"/>
      <c r="U458" s="19"/>
      <c r="V458" s="19"/>
      <c r="W458" s="19"/>
      <c r="X458" s="107"/>
      <c r="Z458" s="22"/>
      <c r="AA458" s="22"/>
    </row>
    <row r="459" spans="1:27" s="11" customFormat="1">
      <c r="A459" s="19"/>
      <c r="Q459" s="19"/>
      <c r="U459" s="19"/>
      <c r="V459" s="19"/>
      <c r="W459" s="19"/>
      <c r="X459" s="107"/>
      <c r="Z459" s="22"/>
      <c r="AA459" s="22"/>
    </row>
    <row r="460" spans="1:27" s="11" customFormat="1">
      <c r="A460" s="19"/>
      <c r="Q460" s="19"/>
      <c r="U460" s="19"/>
      <c r="V460" s="19"/>
      <c r="W460" s="19"/>
      <c r="X460" s="107"/>
      <c r="Z460" s="22"/>
      <c r="AA460" s="22"/>
    </row>
    <row r="461" spans="1:27" s="11" customFormat="1">
      <c r="A461" s="19"/>
      <c r="Q461" s="19"/>
      <c r="U461" s="19"/>
      <c r="V461" s="19"/>
      <c r="W461" s="19"/>
      <c r="X461" s="107"/>
      <c r="Z461" s="22"/>
      <c r="AA461" s="22"/>
    </row>
    <row r="462" spans="1:27" s="11" customFormat="1">
      <c r="A462" s="19"/>
      <c r="Q462" s="19"/>
      <c r="U462" s="19"/>
      <c r="V462" s="19"/>
      <c r="W462" s="19"/>
      <c r="X462" s="107"/>
      <c r="Z462" s="22"/>
      <c r="AA462" s="22"/>
    </row>
    <row r="463" spans="1:27" s="11" customFormat="1">
      <c r="A463" s="19"/>
      <c r="Q463" s="19"/>
      <c r="U463" s="19"/>
      <c r="V463" s="19"/>
      <c r="W463" s="19"/>
      <c r="X463" s="107"/>
      <c r="Z463" s="22"/>
      <c r="AA463" s="22"/>
    </row>
    <row r="464" spans="1:27" s="11" customFormat="1">
      <c r="A464" s="19"/>
      <c r="Q464" s="19"/>
      <c r="U464" s="19"/>
      <c r="V464" s="19"/>
      <c r="W464" s="19"/>
      <c r="X464" s="107"/>
      <c r="Z464" s="22"/>
      <c r="AA464" s="22"/>
    </row>
    <row r="465" spans="1:27" s="11" customFormat="1">
      <c r="A465" s="19"/>
      <c r="Q465" s="19"/>
      <c r="U465" s="19"/>
      <c r="V465" s="19"/>
      <c r="W465" s="19"/>
      <c r="X465" s="107"/>
      <c r="Z465" s="22"/>
      <c r="AA465" s="22"/>
    </row>
    <row r="466" spans="1:27" s="11" customFormat="1">
      <c r="A466" s="19"/>
      <c r="Q466" s="19"/>
      <c r="U466" s="19"/>
      <c r="V466" s="19"/>
      <c r="W466" s="19"/>
      <c r="X466" s="107"/>
      <c r="Z466" s="22"/>
      <c r="AA466" s="22"/>
    </row>
    <row r="467" spans="1:27" s="11" customFormat="1">
      <c r="A467" s="19"/>
      <c r="Q467" s="19"/>
      <c r="U467" s="19"/>
      <c r="V467" s="19"/>
      <c r="W467" s="19"/>
      <c r="X467" s="107"/>
      <c r="Z467" s="22"/>
      <c r="AA467" s="22"/>
    </row>
    <row r="468" spans="1:27" s="11" customFormat="1">
      <c r="A468" s="19"/>
      <c r="Q468" s="19"/>
      <c r="U468" s="19"/>
      <c r="V468" s="19"/>
      <c r="W468" s="19"/>
      <c r="X468" s="107"/>
      <c r="Z468" s="22"/>
      <c r="AA468" s="22"/>
    </row>
    <row r="469" spans="1:27" s="11" customFormat="1">
      <c r="A469" s="19"/>
      <c r="Q469" s="19"/>
      <c r="U469" s="19"/>
      <c r="V469" s="19"/>
      <c r="W469" s="19"/>
      <c r="X469" s="107"/>
      <c r="Z469" s="22"/>
      <c r="AA469" s="22"/>
    </row>
    <row r="470" spans="1:27" s="11" customFormat="1">
      <c r="A470" s="19"/>
      <c r="Q470" s="19"/>
      <c r="U470" s="19"/>
      <c r="V470" s="19"/>
      <c r="W470" s="19"/>
      <c r="X470" s="107"/>
      <c r="Z470" s="22"/>
      <c r="AA470" s="22"/>
    </row>
    <row r="471" spans="1:27" s="11" customFormat="1">
      <c r="A471" s="19"/>
      <c r="Q471" s="19"/>
      <c r="U471" s="19"/>
      <c r="V471" s="19"/>
      <c r="W471" s="19"/>
      <c r="X471" s="107"/>
      <c r="Z471" s="22"/>
      <c r="AA471" s="22"/>
    </row>
    <row r="472" spans="1:27" s="11" customFormat="1">
      <c r="A472" s="19"/>
      <c r="Q472" s="19"/>
      <c r="U472" s="19"/>
      <c r="V472" s="19"/>
      <c r="W472" s="19"/>
      <c r="X472" s="107"/>
      <c r="Z472" s="22"/>
      <c r="AA472" s="22"/>
    </row>
    <row r="473" spans="1:27" s="11" customFormat="1">
      <c r="A473" s="19"/>
      <c r="Q473" s="19"/>
      <c r="U473" s="19"/>
      <c r="V473" s="19"/>
      <c r="W473" s="19"/>
      <c r="X473" s="107"/>
      <c r="Z473" s="22"/>
      <c r="AA473" s="22"/>
    </row>
    <row r="474" spans="1:27" s="11" customFormat="1">
      <c r="A474" s="19"/>
      <c r="Q474" s="19"/>
      <c r="U474" s="19"/>
      <c r="V474" s="19"/>
      <c r="W474" s="19"/>
      <c r="X474" s="107"/>
      <c r="Z474" s="22"/>
      <c r="AA474" s="22"/>
    </row>
    <row r="475" spans="1:27" s="11" customFormat="1">
      <c r="A475" s="19"/>
      <c r="Q475" s="19"/>
      <c r="U475" s="19"/>
      <c r="V475" s="19"/>
      <c r="W475" s="19"/>
      <c r="X475" s="107"/>
      <c r="Z475" s="22"/>
      <c r="AA475" s="22"/>
    </row>
    <row r="476" spans="1:27" s="11" customFormat="1">
      <c r="A476" s="19"/>
      <c r="Q476" s="19"/>
      <c r="U476" s="19"/>
      <c r="V476" s="19"/>
      <c r="W476" s="19"/>
      <c r="X476" s="107"/>
      <c r="Z476" s="22"/>
      <c r="AA476" s="22"/>
    </row>
    <row r="477" spans="1:27" s="11" customFormat="1">
      <c r="A477" s="19"/>
      <c r="Q477" s="19"/>
      <c r="U477" s="19"/>
      <c r="V477" s="19"/>
      <c r="W477" s="19"/>
      <c r="X477" s="107"/>
      <c r="Z477" s="22"/>
      <c r="AA477" s="22"/>
    </row>
    <row r="478" spans="1:27" s="11" customFormat="1">
      <c r="A478" s="19"/>
      <c r="Q478" s="19"/>
      <c r="U478" s="19"/>
      <c r="V478" s="19"/>
      <c r="W478" s="19"/>
      <c r="X478" s="107"/>
      <c r="Z478" s="22"/>
      <c r="AA478" s="22"/>
    </row>
    <row r="479" spans="1:27" s="11" customFormat="1">
      <c r="A479" s="19"/>
      <c r="Q479" s="19"/>
      <c r="U479" s="19"/>
      <c r="V479" s="19"/>
      <c r="W479" s="19"/>
      <c r="X479" s="107"/>
      <c r="Z479" s="22"/>
      <c r="AA479" s="22"/>
    </row>
    <row r="480" spans="1:27" s="11" customFormat="1">
      <c r="A480" s="19"/>
      <c r="Q480" s="19"/>
      <c r="U480" s="19"/>
      <c r="V480" s="19"/>
      <c r="W480" s="19"/>
      <c r="X480" s="107"/>
      <c r="Z480" s="22"/>
      <c r="AA480" s="22"/>
    </row>
    <row r="481" spans="1:27" s="11" customFormat="1">
      <c r="A481" s="19"/>
      <c r="Q481" s="19"/>
      <c r="U481" s="19"/>
      <c r="V481" s="19"/>
      <c r="W481" s="19"/>
      <c r="X481" s="107"/>
      <c r="Z481" s="22"/>
      <c r="AA481" s="22"/>
    </row>
    <row r="482" spans="1:27" s="11" customFormat="1">
      <c r="A482" s="19"/>
      <c r="Q482" s="19"/>
      <c r="U482" s="19"/>
      <c r="V482" s="19"/>
      <c r="W482" s="19"/>
      <c r="X482" s="107"/>
      <c r="Z482" s="22"/>
      <c r="AA482" s="22"/>
    </row>
    <row r="483" spans="1:27" s="11" customFormat="1">
      <c r="A483" s="19"/>
      <c r="Q483" s="19"/>
      <c r="U483" s="19"/>
      <c r="V483" s="19"/>
      <c r="W483" s="19"/>
      <c r="X483" s="107"/>
      <c r="Z483" s="22"/>
      <c r="AA483" s="22"/>
    </row>
    <row r="484" spans="1:27" s="11" customFormat="1">
      <c r="A484" s="19"/>
      <c r="Q484" s="19"/>
      <c r="U484" s="19"/>
      <c r="V484" s="19"/>
      <c r="W484" s="19"/>
      <c r="X484" s="107"/>
      <c r="Z484" s="22"/>
      <c r="AA484" s="22"/>
    </row>
    <row r="485" spans="1:27" s="11" customFormat="1">
      <c r="A485" s="19"/>
      <c r="Q485" s="19"/>
      <c r="U485" s="19"/>
      <c r="V485" s="19"/>
      <c r="W485" s="19"/>
      <c r="X485" s="107"/>
      <c r="Z485" s="22"/>
      <c r="AA485" s="22"/>
    </row>
    <row r="486" spans="1:27" s="11" customFormat="1">
      <c r="A486" s="19"/>
      <c r="Q486" s="19"/>
      <c r="U486" s="19"/>
      <c r="V486" s="19"/>
      <c r="W486" s="19"/>
      <c r="X486" s="107"/>
      <c r="Z486" s="22"/>
      <c r="AA486" s="22"/>
    </row>
    <row r="487" spans="1:27" s="11" customFormat="1">
      <c r="A487" s="19"/>
      <c r="Q487" s="19"/>
      <c r="U487" s="19"/>
      <c r="V487" s="19"/>
      <c r="W487" s="19"/>
      <c r="X487" s="107"/>
      <c r="Z487" s="22"/>
      <c r="AA487" s="22"/>
    </row>
    <row r="488" spans="1:27" s="11" customFormat="1">
      <c r="A488" s="19"/>
      <c r="Q488" s="19"/>
      <c r="U488" s="19"/>
      <c r="V488" s="19"/>
      <c r="W488" s="19"/>
      <c r="X488" s="107"/>
      <c r="Z488" s="22"/>
      <c r="AA488" s="22"/>
    </row>
    <row r="489" spans="1:27" s="11" customFormat="1">
      <c r="A489" s="19"/>
      <c r="Q489" s="19"/>
      <c r="U489" s="19"/>
      <c r="V489" s="19"/>
      <c r="W489" s="19"/>
      <c r="X489" s="107"/>
      <c r="Z489" s="22"/>
      <c r="AA489" s="22"/>
    </row>
    <row r="490" spans="1:27" s="11" customFormat="1">
      <c r="A490" s="19"/>
      <c r="Q490" s="19"/>
      <c r="U490" s="19"/>
      <c r="V490" s="19"/>
      <c r="W490" s="19"/>
      <c r="X490" s="107"/>
      <c r="Z490" s="22"/>
      <c r="AA490" s="22"/>
    </row>
    <row r="491" spans="1:27" s="11" customFormat="1">
      <c r="A491" s="19"/>
      <c r="Q491" s="19"/>
      <c r="U491" s="19"/>
      <c r="V491" s="19"/>
      <c r="W491" s="19"/>
      <c r="X491" s="107"/>
      <c r="Z491" s="22"/>
      <c r="AA491" s="22"/>
    </row>
    <row r="492" spans="1:27" s="11" customFormat="1">
      <c r="A492" s="19"/>
      <c r="Q492" s="19"/>
      <c r="U492" s="19"/>
      <c r="V492" s="19"/>
      <c r="W492" s="19"/>
      <c r="X492" s="107"/>
      <c r="Z492" s="22"/>
      <c r="AA492" s="22"/>
    </row>
    <row r="493" spans="1:27" s="11" customFormat="1">
      <c r="A493" s="19"/>
      <c r="Q493" s="19"/>
      <c r="U493" s="19"/>
      <c r="V493" s="19"/>
      <c r="W493" s="19"/>
      <c r="X493" s="107"/>
      <c r="Z493" s="22"/>
      <c r="AA493" s="22"/>
    </row>
    <row r="494" spans="1:27" s="11" customFormat="1">
      <c r="A494" s="19"/>
      <c r="Q494" s="19"/>
      <c r="U494" s="19"/>
      <c r="V494" s="19"/>
      <c r="W494" s="19"/>
      <c r="X494" s="107"/>
      <c r="Z494" s="22"/>
      <c r="AA494" s="22"/>
    </row>
    <row r="495" spans="1:27" s="11" customFormat="1">
      <c r="A495" s="19"/>
      <c r="Q495" s="19"/>
      <c r="U495" s="19"/>
      <c r="V495" s="19"/>
      <c r="W495" s="19"/>
      <c r="X495" s="107"/>
      <c r="Z495" s="22"/>
      <c r="AA495" s="22"/>
    </row>
    <row r="496" spans="1:27" s="11" customFormat="1">
      <c r="A496" s="19"/>
      <c r="Q496" s="19"/>
      <c r="U496" s="19"/>
      <c r="V496" s="19"/>
      <c r="W496" s="19"/>
      <c r="X496" s="107"/>
      <c r="Z496" s="22"/>
      <c r="AA496" s="22"/>
    </row>
    <row r="497" spans="1:27" s="11" customFormat="1">
      <c r="A497" s="19"/>
      <c r="Q497" s="19"/>
      <c r="U497" s="19"/>
      <c r="V497" s="19"/>
      <c r="W497" s="19"/>
      <c r="X497" s="107"/>
      <c r="Z497" s="22"/>
      <c r="AA497" s="22"/>
    </row>
    <row r="498" spans="1:27" s="11" customFormat="1">
      <c r="A498" s="19"/>
      <c r="Q498" s="19"/>
      <c r="U498" s="19"/>
      <c r="V498" s="19"/>
      <c r="W498" s="19"/>
      <c r="X498" s="107"/>
      <c r="Z498" s="22"/>
      <c r="AA498" s="22"/>
    </row>
    <row r="499" spans="1:27" s="11" customFormat="1">
      <c r="A499" s="19"/>
      <c r="Q499" s="19"/>
      <c r="U499" s="19"/>
      <c r="V499" s="19"/>
      <c r="W499" s="19"/>
      <c r="X499" s="107"/>
      <c r="Z499" s="22"/>
      <c r="AA499" s="22"/>
    </row>
    <row r="500" spans="1:27" s="11" customFormat="1">
      <c r="A500" s="19"/>
      <c r="Q500" s="19"/>
      <c r="U500" s="19"/>
      <c r="V500" s="19"/>
      <c r="W500" s="19"/>
      <c r="X500" s="107"/>
      <c r="Z500" s="22"/>
      <c r="AA500" s="22"/>
    </row>
    <row r="501" spans="1:27" s="11" customFormat="1">
      <c r="A501" s="19"/>
      <c r="Q501" s="19"/>
      <c r="U501" s="19"/>
      <c r="V501" s="19"/>
      <c r="W501" s="19"/>
      <c r="X501" s="107"/>
      <c r="Z501" s="22"/>
      <c r="AA501" s="22"/>
    </row>
    <row r="502" spans="1:27" s="11" customFormat="1">
      <c r="A502" s="19"/>
      <c r="Q502" s="19"/>
      <c r="U502" s="19"/>
      <c r="V502" s="19"/>
      <c r="W502" s="19"/>
      <c r="X502" s="107"/>
      <c r="Z502" s="22"/>
      <c r="AA502" s="22"/>
    </row>
    <row r="503" spans="1:27" s="11" customFormat="1">
      <c r="A503" s="19"/>
      <c r="Q503" s="19"/>
      <c r="U503" s="19"/>
      <c r="V503" s="19"/>
      <c r="W503" s="19"/>
      <c r="X503" s="107"/>
      <c r="Z503" s="22"/>
      <c r="AA503" s="22"/>
    </row>
    <row r="504" spans="1:27" s="11" customFormat="1">
      <c r="A504" s="19"/>
      <c r="Q504" s="19"/>
      <c r="U504" s="19"/>
      <c r="V504" s="19"/>
      <c r="W504" s="19"/>
      <c r="X504" s="107"/>
      <c r="Z504" s="22"/>
      <c r="AA504" s="22"/>
    </row>
    <row r="505" spans="1:27" s="11" customFormat="1">
      <c r="A505" s="19"/>
      <c r="Q505" s="19"/>
      <c r="U505" s="19"/>
      <c r="V505" s="19"/>
      <c r="W505" s="19"/>
      <c r="X505" s="107"/>
      <c r="Z505" s="22"/>
      <c r="AA505" s="22"/>
    </row>
    <row r="506" spans="1:27" s="11" customFormat="1">
      <c r="A506" s="19"/>
      <c r="Q506" s="19"/>
      <c r="U506" s="19"/>
      <c r="V506" s="19"/>
      <c r="W506" s="19"/>
      <c r="X506" s="107"/>
      <c r="Z506" s="22"/>
      <c r="AA506" s="22"/>
    </row>
    <row r="507" spans="1:27" s="11" customFormat="1">
      <c r="A507" s="19"/>
      <c r="Q507" s="19"/>
      <c r="U507" s="19"/>
      <c r="V507" s="19"/>
      <c r="W507" s="19"/>
      <c r="X507" s="107"/>
      <c r="Z507" s="22"/>
      <c r="AA507" s="22"/>
    </row>
    <row r="508" spans="1:27" s="11" customFormat="1">
      <c r="A508" s="19"/>
      <c r="Q508" s="19"/>
      <c r="U508" s="19"/>
      <c r="V508" s="19"/>
      <c r="W508" s="19"/>
      <c r="X508" s="107"/>
      <c r="Z508" s="22"/>
      <c r="AA508" s="22"/>
    </row>
    <row r="509" spans="1:27" s="11" customFormat="1">
      <c r="A509" s="19"/>
      <c r="Q509" s="19"/>
      <c r="U509" s="19"/>
      <c r="V509" s="19"/>
      <c r="W509" s="19"/>
      <c r="X509" s="107"/>
      <c r="Z509" s="22"/>
      <c r="AA509" s="22"/>
    </row>
    <row r="510" spans="1:27" s="11" customFormat="1">
      <c r="A510" s="19"/>
      <c r="Q510" s="19"/>
      <c r="U510" s="19"/>
      <c r="V510" s="19"/>
      <c r="W510" s="19"/>
      <c r="X510" s="107"/>
      <c r="Z510" s="22"/>
      <c r="AA510" s="22"/>
    </row>
    <row r="511" spans="1:27" s="11" customFormat="1">
      <c r="A511" s="19"/>
      <c r="Q511" s="19"/>
      <c r="U511" s="19"/>
      <c r="V511" s="19"/>
      <c r="W511" s="19"/>
      <c r="X511" s="107"/>
      <c r="Z511" s="22"/>
      <c r="AA511" s="22"/>
    </row>
    <row r="512" spans="1:27" s="11" customFormat="1">
      <c r="A512" s="19"/>
      <c r="Q512" s="19"/>
      <c r="U512" s="19"/>
      <c r="V512" s="19"/>
      <c r="W512" s="19"/>
      <c r="X512" s="107"/>
      <c r="Z512" s="22"/>
      <c r="AA512" s="22"/>
    </row>
    <row r="513" spans="1:27" s="11" customFormat="1">
      <c r="A513" s="19"/>
      <c r="Q513" s="19"/>
      <c r="U513" s="19"/>
      <c r="V513" s="19"/>
      <c r="W513" s="19"/>
      <c r="X513" s="107"/>
      <c r="Z513" s="22"/>
      <c r="AA513" s="22"/>
    </row>
    <row r="514" spans="1:27" s="11" customFormat="1">
      <c r="A514" s="19"/>
      <c r="Q514" s="19"/>
      <c r="U514" s="19"/>
      <c r="V514" s="19"/>
      <c r="W514" s="19"/>
      <c r="X514" s="107"/>
      <c r="Z514" s="22"/>
      <c r="AA514" s="22"/>
    </row>
    <row r="515" spans="1:27" s="11" customFormat="1">
      <c r="A515" s="19"/>
      <c r="Q515" s="19"/>
      <c r="U515" s="19"/>
      <c r="V515" s="19"/>
      <c r="W515" s="19"/>
      <c r="X515" s="107"/>
      <c r="Z515" s="22"/>
      <c r="AA515" s="22"/>
    </row>
    <row r="516" spans="1:27" s="11" customFormat="1">
      <c r="A516" s="19"/>
      <c r="Q516" s="19"/>
      <c r="U516" s="19"/>
      <c r="V516" s="19"/>
      <c r="W516" s="19"/>
      <c r="X516" s="107"/>
      <c r="Z516" s="22"/>
      <c r="AA516" s="22"/>
    </row>
    <row r="517" spans="1:27" s="11" customFormat="1">
      <c r="A517" s="19"/>
      <c r="Q517" s="19"/>
      <c r="U517" s="19"/>
      <c r="V517" s="19"/>
      <c r="W517" s="19"/>
      <c r="X517" s="107"/>
      <c r="Z517" s="22"/>
      <c r="AA517" s="22"/>
    </row>
    <row r="518" spans="1:27" s="11" customFormat="1">
      <c r="A518" s="19"/>
      <c r="Q518" s="19"/>
      <c r="U518" s="19"/>
      <c r="V518" s="19"/>
      <c r="W518" s="19"/>
      <c r="X518" s="107"/>
      <c r="Z518" s="22"/>
      <c r="AA518" s="22"/>
    </row>
    <row r="519" spans="1:27" s="11" customFormat="1">
      <c r="A519" s="19"/>
      <c r="Q519" s="19"/>
      <c r="U519" s="19"/>
      <c r="V519" s="19"/>
      <c r="W519" s="19"/>
      <c r="X519" s="107"/>
      <c r="Z519" s="22"/>
      <c r="AA519" s="22"/>
    </row>
    <row r="520" spans="1:27" s="11" customFormat="1">
      <c r="A520" s="19"/>
      <c r="Q520" s="19"/>
      <c r="U520" s="19"/>
      <c r="V520" s="19"/>
      <c r="W520" s="19"/>
      <c r="X520" s="107"/>
      <c r="Z520" s="22"/>
      <c r="AA520" s="22"/>
    </row>
    <row r="521" spans="1:27" s="11" customFormat="1">
      <c r="A521" s="19"/>
      <c r="Q521" s="19"/>
      <c r="U521" s="19"/>
      <c r="V521" s="19"/>
      <c r="W521" s="19"/>
      <c r="X521" s="107"/>
      <c r="Z521" s="22"/>
      <c r="AA521" s="22"/>
    </row>
  </sheetData>
  <sheetProtection selectLockedCells="1"/>
  <protectedRanges>
    <protectedRange password="CAE7" sqref="H76:J77 H79:J79 AC76:AC79 AB48:AD48 H58:J58" name="Range2" securityDescriptor="O:WDG:WDD:(A;;CC;;;S-1-5-21-1275210071-1547161642-839522115-1954)"/>
    <protectedRange password="CAE7" sqref="AC51:AC58 AC61:AC75 AC39:AC47" name="Range2_1_3_1_1" securityDescriptor="O:WDG:WDD:(A;;CC;;;S-1-5-21-1275210071-1547161642-839522115-1954)"/>
    <protectedRange password="CAE7" sqref="AH67 AB76:AB79" name="Range2_2" securityDescriptor="O:WDG:WDD:(A;;CC;;;S-1-5-21-1275210071-1547161642-839522115-1954)"/>
    <protectedRange password="CAE7" sqref="AD76:AD79" name="Range2_3" securityDescriptor="O:WDG:WDD:(A;;CC;;;S-1-5-21-1275210071-1547161642-839522115-1954)"/>
    <protectedRange password="CAE7" sqref="T115:U115 T139:U139" name="Range2_4" securityDescriptor="O:WDG:WDD:(A;;CC;;;S-1-5-21-1275210071-1547161642-839522115-1954)"/>
    <protectedRange password="CAE7" sqref="H199:J199 H427:J427 H416:J416 H390:J390 H367:J367 H308:J308 H331:J331 H341:J341 H364:J364" name="Range2_5" securityDescriptor="O:WDG:WDD:(A;;CC;;;S-1-5-21-1275210071-1547161642-839522115-1954)"/>
    <protectedRange password="CAE7" sqref="J192:J198 J391:J392 J417:J426 J368:J380 J396:J415 J383:J389 J365:J366 J301:J307 J334:J340 J344" name="Range2_1_3_2" securityDescriptor="O:WDG:WDD:(A;;CC;;;S-1-5-21-1275210071-1547161642-839522115-1954)"/>
    <protectedRange password="CAE7" sqref="J394 J342" name="Range2_1_3_2_1" securityDescriptor="O:WDG:WDD:(A;;CC;;;S-1-5-21-1275210071-1547161642-839522115-1954)"/>
    <protectedRange password="CAE7" sqref="J69:J75" name="Range2_1_3_3" securityDescriptor="O:WDG:WDD:(A;;CC;;;S-1-5-21-1275210071-1547161642-839522115-1954)"/>
    <protectedRange password="CAE7" sqref="J64:J68" name="Range2_1_3_3_2" securityDescriptor="O:WDG:WDD:(A;;CC;;;S-1-5-21-1275210071-1547161642-839522115-1954)"/>
    <protectedRange password="CAE7" sqref="J61:J63" name="Range2_1_3_4_1" securityDescriptor="O:WDG:WDD:(A;;CC;;;S-1-5-21-1275210071-1547161642-839522115-1954)"/>
    <protectedRange password="CAE7" sqref="J54:J56" name="Range2_1_3_5_1" securityDescriptor="O:WDG:WDD:(A;;CC;;;S-1-5-21-1275210071-1547161642-839522115-1954)"/>
    <protectedRange password="CAE7" sqref="J51:J53" name="Range2_1_3_3_1_1" securityDescriptor="O:WDG:WDD:(A;;CC;;;S-1-5-21-1275210071-1547161642-839522115-1954)"/>
    <protectedRange password="CAE7" sqref="J57" name="Range2_1_3_6" securityDescriptor="O:WDG:WDD:(A;;CC;;;S-1-5-21-1275210071-1547161642-839522115-1954)"/>
    <protectedRange password="CAE7" sqref="H78:J78" name="Range2_1" securityDescriptor="O:WDG:WDD:(A;;CC;;;S-1-5-21-1275210071-1547161642-839522115-1954)"/>
  </protectedRanges>
  <mergeCells count="897">
    <mergeCell ref="B30:D30"/>
    <mergeCell ref="U31:X31"/>
    <mergeCell ref="B34:Q34"/>
    <mergeCell ref="G25:J25"/>
    <mergeCell ref="G27:J27"/>
    <mergeCell ref="O29:P29"/>
    <mergeCell ref="A6:X6"/>
    <mergeCell ref="B15:E15"/>
    <mergeCell ref="W15:X15"/>
    <mergeCell ref="D17:G17"/>
    <mergeCell ref="D19:G19"/>
    <mergeCell ref="F21:I21"/>
    <mergeCell ref="A9:H9"/>
    <mergeCell ref="B11:E11"/>
    <mergeCell ref="F11:I11"/>
    <mergeCell ref="B13:E13"/>
    <mergeCell ref="F13:P13"/>
    <mergeCell ref="W13:X13"/>
    <mergeCell ref="I9:X9"/>
    <mergeCell ref="F15:Q15"/>
    <mergeCell ref="B39:J39"/>
    <mergeCell ref="K39:N39"/>
    <mergeCell ref="O39:P39"/>
    <mergeCell ref="Q39:X39"/>
    <mergeCell ref="B35:R35"/>
    <mergeCell ref="B38:J38"/>
    <mergeCell ref="K38:N38"/>
    <mergeCell ref="O38:P38"/>
    <mergeCell ref="Q38:X38"/>
    <mergeCell ref="B42:J42"/>
    <mergeCell ref="K42:N42"/>
    <mergeCell ref="O42:P42"/>
    <mergeCell ref="Q42:X42"/>
    <mergeCell ref="B43:J43"/>
    <mergeCell ref="K43:N43"/>
    <mergeCell ref="O43:P43"/>
    <mergeCell ref="Q43:X43"/>
    <mergeCell ref="B40:J40"/>
    <mergeCell ref="K40:N40"/>
    <mergeCell ref="O40:P40"/>
    <mergeCell ref="Q40:X40"/>
    <mergeCell ref="B41:J41"/>
    <mergeCell ref="K41:N41"/>
    <mergeCell ref="O41:P41"/>
    <mergeCell ref="Q41:X41"/>
    <mergeCell ref="B46:J46"/>
    <mergeCell ref="K46:N46"/>
    <mergeCell ref="O46:P46"/>
    <mergeCell ref="Q46:X46"/>
    <mergeCell ref="B44:J44"/>
    <mergeCell ref="K44:N44"/>
    <mergeCell ref="O44:P44"/>
    <mergeCell ref="Q44:X44"/>
    <mergeCell ref="B45:J45"/>
    <mergeCell ref="K45:N45"/>
    <mergeCell ref="O45:P45"/>
    <mergeCell ref="Q45:X45"/>
    <mergeCell ref="B50:C50"/>
    <mergeCell ref="D50:G50"/>
    <mergeCell ref="H50:I50"/>
    <mergeCell ref="K50:M50"/>
    <mergeCell ref="N50:X50"/>
    <mergeCell ref="B48:X48"/>
    <mergeCell ref="AE48:AG48"/>
    <mergeCell ref="J49:X49"/>
    <mergeCell ref="B47:J47"/>
    <mergeCell ref="K47:N47"/>
    <mergeCell ref="O47:P47"/>
    <mergeCell ref="Q47:X47"/>
    <mergeCell ref="B52:C52"/>
    <mergeCell ref="D52:G52"/>
    <mergeCell ref="H52:I52"/>
    <mergeCell ref="K52:M52"/>
    <mergeCell ref="N52:X52"/>
    <mergeCell ref="B51:C51"/>
    <mergeCell ref="D51:G51"/>
    <mergeCell ref="H51:I51"/>
    <mergeCell ref="K51:M51"/>
    <mergeCell ref="N51:X51"/>
    <mergeCell ref="B54:C54"/>
    <mergeCell ref="D54:G54"/>
    <mergeCell ref="H54:I54"/>
    <mergeCell ref="K54:M54"/>
    <mergeCell ref="N54:X54"/>
    <mergeCell ref="B53:C53"/>
    <mergeCell ref="D53:G53"/>
    <mergeCell ref="H53:I53"/>
    <mergeCell ref="K53:M53"/>
    <mergeCell ref="N53:X53"/>
    <mergeCell ref="B56:C56"/>
    <mergeCell ref="D56:G56"/>
    <mergeCell ref="H56:I56"/>
    <mergeCell ref="K56:M56"/>
    <mergeCell ref="N56:X56"/>
    <mergeCell ref="B55:C55"/>
    <mergeCell ref="D55:G55"/>
    <mergeCell ref="H55:I55"/>
    <mergeCell ref="K55:M55"/>
    <mergeCell ref="N55:X55"/>
    <mergeCell ref="D58:G58"/>
    <mergeCell ref="H58:I58"/>
    <mergeCell ref="K58:M58"/>
    <mergeCell ref="N58:X58"/>
    <mergeCell ref="B57:C57"/>
    <mergeCell ref="D57:G57"/>
    <mergeCell ref="H57:I57"/>
    <mergeCell ref="K57:M57"/>
    <mergeCell ref="N57:X57"/>
    <mergeCell ref="B61:C61"/>
    <mergeCell ref="D61:G61"/>
    <mergeCell ref="H61:I61"/>
    <mergeCell ref="K61:M61"/>
    <mergeCell ref="N61:X61"/>
    <mergeCell ref="B60:C60"/>
    <mergeCell ref="D60:G60"/>
    <mergeCell ref="H60:I60"/>
    <mergeCell ref="K60:M60"/>
    <mergeCell ref="N60:X60"/>
    <mergeCell ref="B63:C63"/>
    <mergeCell ref="D63:G63"/>
    <mergeCell ref="H63:I63"/>
    <mergeCell ref="K63:M63"/>
    <mergeCell ref="N63:X63"/>
    <mergeCell ref="B62:C62"/>
    <mergeCell ref="D62:G62"/>
    <mergeCell ref="H62:I62"/>
    <mergeCell ref="K62:M62"/>
    <mergeCell ref="N62:X62"/>
    <mergeCell ref="B65:C65"/>
    <mergeCell ref="D65:G65"/>
    <mergeCell ref="H65:I65"/>
    <mergeCell ref="K65:M65"/>
    <mergeCell ref="N65:X65"/>
    <mergeCell ref="B64:C64"/>
    <mergeCell ref="D64:G64"/>
    <mergeCell ref="H64:I64"/>
    <mergeCell ref="K64:M64"/>
    <mergeCell ref="N64:X64"/>
    <mergeCell ref="B67:C67"/>
    <mergeCell ref="D67:G67"/>
    <mergeCell ref="H67:I67"/>
    <mergeCell ref="K67:M67"/>
    <mergeCell ref="N67:X67"/>
    <mergeCell ref="B66:C66"/>
    <mergeCell ref="D66:G66"/>
    <mergeCell ref="H66:I66"/>
    <mergeCell ref="K66:M66"/>
    <mergeCell ref="N66:X66"/>
    <mergeCell ref="B69:C69"/>
    <mergeCell ref="D69:G69"/>
    <mergeCell ref="H69:I69"/>
    <mergeCell ref="K69:M69"/>
    <mergeCell ref="N69:X69"/>
    <mergeCell ref="B68:C68"/>
    <mergeCell ref="D68:G68"/>
    <mergeCell ref="H68:I68"/>
    <mergeCell ref="K68:M68"/>
    <mergeCell ref="N68:X68"/>
    <mergeCell ref="B71:C71"/>
    <mergeCell ref="D71:G71"/>
    <mergeCell ref="H71:I71"/>
    <mergeCell ref="K71:M71"/>
    <mergeCell ref="N71:X71"/>
    <mergeCell ref="B70:C70"/>
    <mergeCell ref="D70:G70"/>
    <mergeCell ref="H70:I70"/>
    <mergeCell ref="K70:M70"/>
    <mergeCell ref="N70:X70"/>
    <mergeCell ref="K76:M76"/>
    <mergeCell ref="W81:X81"/>
    <mergeCell ref="W82:X82"/>
    <mergeCell ref="B74:C74"/>
    <mergeCell ref="D74:G74"/>
    <mergeCell ref="H74:I74"/>
    <mergeCell ref="K74:M74"/>
    <mergeCell ref="N74:X74"/>
    <mergeCell ref="B75:C75"/>
    <mergeCell ref="D75:G75"/>
    <mergeCell ref="I89:J89"/>
    <mergeCell ref="W89:X89"/>
    <mergeCell ref="B72:C72"/>
    <mergeCell ref="D72:G72"/>
    <mergeCell ref="H72:I72"/>
    <mergeCell ref="K72:M72"/>
    <mergeCell ref="N72:X72"/>
    <mergeCell ref="B73:C73"/>
    <mergeCell ref="D73:G73"/>
    <mergeCell ref="H73:I73"/>
    <mergeCell ref="K73:M73"/>
    <mergeCell ref="N73:X73"/>
    <mergeCell ref="L83:N83"/>
    <mergeCell ref="W83:X83"/>
    <mergeCell ref="K84:P84"/>
    <mergeCell ref="Q84:R84"/>
    <mergeCell ref="W84:X84"/>
    <mergeCell ref="B85:H85"/>
    <mergeCell ref="I85:J85"/>
    <mergeCell ref="R85:S85"/>
    <mergeCell ref="W85:X85"/>
    <mergeCell ref="B76:C76"/>
    <mergeCell ref="D76:G76"/>
    <mergeCell ref="H76:I76"/>
    <mergeCell ref="T111:U111"/>
    <mergeCell ref="V111:W111"/>
    <mergeCell ref="B108:C108"/>
    <mergeCell ref="E108:L108"/>
    <mergeCell ref="P108:R108"/>
    <mergeCell ref="S108:W108"/>
    <mergeCell ref="H75:I75"/>
    <mergeCell ref="K75:M75"/>
    <mergeCell ref="N75:X75"/>
    <mergeCell ref="B98:X98"/>
    <mergeCell ref="B100:X100"/>
    <mergeCell ref="B102:X102"/>
    <mergeCell ref="B104:X104"/>
    <mergeCell ref="A106:X106"/>
    <mergeCell ref="W90:X90"/>
    <mergeCell ref="W91:X91"/>
    <mergeCell ref="B92:E92"/>
    <mergeCell ref="K92:Q92"/>
    <mergeCell ref="B93:E93"/>
    <mergeCell ref="K93:Q93"/>
    <mergeCell ref="W86:X86"/>
    <mergeCell ref="I87:J87"/>
    <mergeCell ref="W87:X87"/>
    <mergeCell ref="W88:X88"/>
    <mergeCell ref="B115:S115"/>
    <mergeCell ref="T115:U115"/>
    <mergeCell ref="V115:W115"/>
    <mergeCell ref="B134:S134"/>
    <mergeCell ref="T112:U112"/>
    <mergeCell ref="V112:W112"/>
    <mergeCell ref="B114:K114"/>
    <mergeCell ref="T114:U114"/>
    <mergeCell ref="V114:W114"/>
    <mergeCell ref="V113:W113"/>
    <mergeCell ref="T113:U113"/>
    <mergeCell ref="B126:R126"/>
    <mergeCell ref="B128:C128"/>
    <mergeCell ref="W128:X128"/>
    <mergeCell ref="W143:X143"/>
    <mergeCell ref="B125:C125"/>
    <mergeCell ref="W125:X125"/>
    <mergeCell ref="V116:W116"/>
    <mergeCell ref="B118:U118"/>
    <mergeCell ref="V118:W118"/>
    <mergeCell ref="T138:U138"/>
    <mergeCell ref="V138:W138"/>
    <mergeCell ref="T136:U136"/>
    <mergeCell ref="V136:W136"/>
    <mergeCell ref="T137:U137"/>
    <mergeCell ref="V137:W137"/>
    <mergeCell ref="T135:U135"/>
    <mergeCell ref="V135:W135"/>
    <mergeCell ref="N149:O149"/>
    <mergeCell ref="W149:X149"/>
    <mergeCell ref="B194:C194"/>
    <mergeCell ref="D194:G194"/>
    <mergeCell ref="H194:I194"/>
    <mergeCell ref="K194:M194"/>
    <mergeCell ref="N194:X194"/>
    <mergeCell ref="W147:X147"/>
    <mergeCell ref="T139:U139"/>
    <mergeCell ref="V139:W139"/>
    <mergeCell ref="S177:V177"/>
    <mergeCell ref="P180:X180"/>
    <mergeCell ref="P183:X183"/>
    <mergeCell ref="B191:C191"/>
    <mergeCell ref="D191:G191"/>
    <mergeCell ref="H191:I191"/>
    <mergeCell ref="K191:M191"/>
    <mergeCell ref="N191:X191"/>
    <mergeCell ref="B152:W152"/>
    <mergeCell ref="B156:S156"/>
    <mergeCell ref="V140:W140"/>
    <mergeCell ref="B143:R144"/>
    <mergeCell ref="W156:X156"/>
    <mergeCell ref="B158:S158"/>
    <mergeCell ref="W160:X160"/>
    <mergeCell ref="M163:S163"/>
    <mergeCell ref="B195:C195"/>
    <mergeCell ref="D195:G195"/>
    <mergeCell ref="H195:I195"/>
    <mergeCell ref="K195:M195"/>
    <mergeCell ref="N195:X195"/>
    <mergeCell ref="B192:C192"/>
    <mergeCell ref="D192:G192"/>
    <mergeCell ref="H192:I192"/>
    <mergeCell ref="K192:M192"/>
    <mergeCell ref="N192:X192"/>
    <mergeCell ref="B193:C193"/>
    <mergeCell ref="D193:G193"/>
    <mergeCell ref="H193:I193"/>
    <mergeCell ref="K193:M193"/>
    <mergeCell ref="N193:X193"/>
    <mergeCell ref="M165:T165"/>
    <mergeCell ref="M167:T167"/>
    <mergeCell ref="B196:C196"/>
    <mergeCell ref="D196:G196"/>
    <mergeCell ref="H196:I196"/>
    <mergeCell ref="K196:M196"/>
    <mergeCell ref="N196:X196"/>
    <mergeCell ref="B197:C197"/>
    <mergeCell ref="D197:G197"/>
    <mergeCell ref="H197:I197"/>
    <mergeCell ref="K197:M197"/>
    <mergeCell ref="N197:X197"/>
    <mergeCell ref="B300:C300"/>
    <mergeCell ref="D300:G300"/>
    <mergeCell ref="H300:I300"/>
    <mergeCell ref="K300:M300"/>
    <mergeCell ref="N300:X300"/>
    <mergeCell ref="B198:C198"/>
    <mergeCell ref="D198:G198"/>
    <mergeCell ref="H198:I198"/>
    <mergeCell ref="K198:M198"/>
    <mergeCell ref="N198:X198"/>
    <mergeCell ref="D199:G199"/>
    <mergeCell ref="H199:I199"/>
    <mergeCell ref="K199:M199"/>
    <mergeCell ref="N199:X199"/>
    <mergeCell ref="B298:C298"/>
    <mergeCell ref="D298:G298"/>
    <mergeCell ref="H298:I298"/>
    <mergeCell ref="K298:M298"/>
    <mergeCell ref="N298:X298"/>
    <mergeCell ref="B301:C301"/>
    <mergeCell ref="D301:G301"/>
    <mergeCell ref="H301:I301"/>
    <mergeCell ref="K301:M301"/>
    <mergeCell ref="N301:X301"/>
    <mergeCell ref="B302:C302"/>
    <mergeCell ref="D302:G302"/>
    <mergeCell ref="H302:I302"/>
    <mergeCell ref="K302:M302"/>
    <mergeCell ref="N302:X302"/>
    <mergeCell ref="B303:C303"/>
    <mergeCell ref="D303:G303"/>
    <mergeCell ref="H303:I303"/>
    <mergeCell ref="K303:M303"/>
    <mergeCell ref="N303:X303"/>
    <mergeCell ref="B304:C304"/>
    <mergeCell ref="D304:G304"/>
    <mergeCell ref="H304:I304"/>
    <mergeCell ref="K304:M304"/>
    <mergeCell ref="N304:X304"/>
    <mergeCell ref="B305:C305"/>
    <mergeCell ref="D305:G305"/>
    <mergeCell ref="H305:I305"/>
    <mergeCell ref="K305:M305"/>
    <mergeCell ref="N305:X305"/>
    <mergeCell ref="B306:C306"/>
    <mergeCell ref="D306:G306"/>
    <mergeCell ref="H306:I306"/>
    <mergeCell ref="K306:M306"/>
    <mergeCell ref="N306:X306"/>
    <mergeCell ref="B309:X309"/>
    <mergeCell ref="B310:C310"/>
    <mergeCell ref="D310:G310"/>
    <mergeCell ref="H310:I310"/>
    <mergeCell ref="K310:M310"/>
    <mergeCell ref="N310:X310"/>
    <mergeCell ref="B307:C307"/>
    <mergeCell ref="D307:G307"/>
    <mergeCell ref="H307:I307"/>
    <mergeCell ref="K307:M307"/>
    <mergeCell ref="N307:X307"/>
    <mergeCell ref="D308:G308"/>
    <mergeCell ref="H308:I308"/>
    <mergeCell ref="K308:M308"/>
    <mergeCell ref="N308:X308"/>
    <mergeCell ref="B311:C311"/>
    <mergeCell ref="D311:G311"/>
    <mergeCell ref="H311:I311"/>
    <mergeCell ref="K311:M311"/>
    <mergeCell ref="N311:X311"/>
    <mergeCell ref="B312:C312"/>
    <mergeCell ref="D312:G312"/>
    <mergeCell ref="H312:I312"/>
    <mergeCell ref="K312:M312"/>
    <mergeCell ref="N312:X312"/>
    <mergeCell ref="B313:C313"/>
    <mergeCell ref="D313:G313"/>
    <mergeCell ref="H313:I313"/>
    <mergeCell ref="K313:M313"/>
    <mergeCell ref="N313:X313"/>
    <mergeCell ref="B314:C314"/>
    <mergeCell ref="D314:G314"/>
    <mergeCell ref="H314:I314"/>
    <mergeCell ref="K314:M314"/>
    <mergeCell ref="N314:X314"/>
    <mergeCell ref="B315:C315"/>
    <mergeCell ref="D315:G315"/>
    <mergeCell ref="H315:I315"/>
    <mergeCell ref="K315:M315"/>
    <mergeCell ref="N315:X315"/>
    <mergeCell ref="B316:C316"/>
    <mergeCell ref="D316:G316"/>
    <mergeCell ref="H316:I316"/>
    <mergeCell ref="K316:M316"/>
    <mergeCell ref="N316:X316"/>
    <mergeCell ref="B318:C318"/>
    <mergeCell ref="D318:G318"/>
    <mergeCell ref="H318:I318"/>
    <mergeCell ref="K318:M318"/>
    <mergeCell ref="N318:X318"/>
    <mergeCell ref="B317:C317"/>
    <mergeCell ref="D317:G317"/>
    <mergeCell ref="H317:I317"/>
    <mergeCell ref="K317:M317"/>
    <mergeCell ref="N317:X317"/>
    <mergeCell ref="B319:C319"/>
    <mergeCell ref="D319:G319"/>
    <mergeCell ref="H319:I319"/>
    <mergeCell ref="K319:M319"/>
    <mergeCell ref="N319:X319"/>
    <mergeCell ref="B320:C320"/>
    <mergeCell ref="D320:G320"/>
    <mergeCell ref="H320:I320"/>
    <mergeCell ref="K320:M320"/>
    <mergeCell ref="N320:X320"/>
    <mergeCell ref="B321:C321"/>
    <mergeCell ref="D321:G321"/>
    <mergeCell ref="H321:I321"/>
    <mergeCell ref="K321:M321"/>
    <mergeCell ref="N321:X321"/>
    <mergeCell ref="B322:C322"/>
    <mergeCell ref="D322:G322"/>
    <mergeCell ref="H322:I322"/>
    <mergeCell ref="K322:M322"/>
    <mergeCell ref="N322:X322"/>
    <mergeCell ref="B323:C323"/>
    <mergeCell ref="D323:G323"/>
    <mergeCell ref="H323:I323"/>
    <mergeCell ref="K323:M323"/>
    <mergeCell ref="N323:X323"/>
    <mergeCell ref="B324:C324"/>
    <mergeCell ref="D324:G324"/>
    <mergeCell ref="H324:I324"/>
    <mergeCell ref="K324:M324"/>
    <mergeCell ref="N324:X324"/>
    <mergeCell ref="B325:C325"/>
    <mergeCell ref="D325:G325"/>
    <mergeCell ref="H325:I325"/>
    <mergeCell ref="K325:M325"/>
    <mergeCell ref="N325:X325"/>
    <mergeCell ref="B326:C326"/>
    <mergeCell ref="D326:G326"/>
    <mergeCell ref="H326:I326"/>
    <mergeCell ref="K326:M326"/>
    <mergeCell ref="N326:X326"/>
    <mergeCell ref="B327:C327"/>
    <mergeCell ref="D327:G327"/>
    <mergeCell ref="H327:I327"/>
    <mergeCell ref="K327:M327"/>
    <mergeCell ref="N327:X327"/>
    <mergeCell ref="B328:C328"/>
    <mergeCell ref="D328:G328"/>
    <mergeCell ref="H328:I328"/>
    <mergeCell ref="K328:M328"/>
    <mergeCell ref="N328:X328"/>
    <mergeCell ref="B329:C329"/>
    <mergeCell ref="D329:G329"/>
    <mergeCell ref="H329:I329"/>
    <mergeCell ref="K329:M329"/>
    <mergeCell ref="N329:X329"/>
    <mergeCell ref="B330:C330"/>
    <mergeCell ref="D330:G330"/>
    <mergeCell ref="H330:I330"/>
    <mergeCell ref="K330:M330"/>
    <mergeCell ref="N330:X330"/>
    <mergeCell ref="N333:X333"/>
    <mergeCell ref="B334:C334"/>
    <mergeCell ref="D334:G334"/>
    <mergeCell ref="H334:I334"/>
    <mergeCell ref="K334:M334"/>
    <mergeCell ref="N334:X334"/>
    <mergeCell ref="B331:C331"/>
    <mergeCell ref="D331:G331"/>
    <mergeCell ref="H331:I331"/>
    <mergeCell ref="K331:M331"/>
    <mergeCell ref="B333:C333"/>
    <mergeCell ref="D333:G333"/>
    <mergeCell ref="H333:I333"/>
    <mergeCell ref="K333:M333"/>
    <mergeCell ref="B336:C336"/>
    <mergeCell ref="D336:G336"/>
    <mergeCell ref="H336:I336"/>
    <mergeCell ref="K336:M336"/>
    <mergeCell ref="N336:X336"/>
    <mergeCell ref="B335:C335"/>
    <mergeCell ref="D335:G335"/>
    <mergeCell ref="H335:I335"/>
    <mergeCell ref="K335:M335"/>
    <mergeCell ref="N335:X335"/>
    <mergeCell ref="B337:C337"/>
    <mergeCell ref="D337:G337"/>
    <mergeCell ref="H337:I337"/>
    <mergeCell ref="K337:M337"/>
    <mergeCell ref="N337:X337"/>
    <mergeCell ref="B338:C338"/>
    <mergeCell ref="D338:G338"/>
    <mergeCell ref="H338:I338"/>
    <mergeCell ref="K338:M338"/>
    <mergeCell ref="N338:X338"/>
    <mergeCell ref="B339:C339"/>
    <mergeCell ref="D339:G339"/>
    <mergeCell ref="H339:I339"/>
    <mergeCell ref="K339:M339"/>
    <mergeCell ref="N339:X339"/>
    <mergeCell ref="B340:C340"/>
    <mergeCell ref="D340:G340"/>
    <mergeCell ref="H340:I340"/>
    <mergeCell ref="K340:M340"/>
    <mergeCell ref="N340:X340"/>
    <mergeCell ref="D341:G341"/>
    <mergeCell ref="H341:I341"/>
    <mergeCell ref="K341:M341"/>
    <mergeCell ref="N341:X341"/>
    <mergeCell ref="B342:X342"/>
    <mergeCell ref="B343:C343"/>
    <mergeCell ref="D343:G343"/>
    <mergeCell ref="H343:I343"/>
    <mergeCell ref="K343:M343"/>
    <mergeCell ref="N343:X343"/>
    <mergeCell ref="B344:C344"/>
    <mergeCell ref="D344:G344"/>
    <mergeCell ref="H344:I344"/>
    <mergeCell ref="K344:M344"/>
    <mergeCell ref="N344:X344"/>
    <mergeCell ref="B345:C345"/>
    <mergeCell ref="D345:G345"/>
    <mergeCell ref="H345:I345"/>
    <mergeCell ref="K345:M345"/>
    <mergeCell ref="N345:X345"/>
    <mergeCell ref="B346:C346"/>
    <mergeCell ref="D346:G346"/>
    <mergeCell ref="H346:I346"/>
    <mergeCell ref="K346:M346"/>
    <mergeCell ref="N346:X346"/>
    <mergeCell ref="B347:C347"/>
    <mergeCell ref="D347:G347"/>
    <mergeCell ref="H347:I347"/>
    <mergeCell ref="K347:M347"/>
    <mergeCell ref="N347:X347"/>
    <mergeCell ref="B348:C348"/>
    <mergeCell ref="D348:G348"/>
    <mergeCell ref="H348:I348"/>
    <mergeCell ref="K348:M348"/>
    <mergeCell ref="N348:X348"/>
    <mergeCell ref="B349:C349"/>
    <mergeCell ref="D349:G349"/>
    <mergeCell ref="H349:I349"/>
    <mergeCell ref="K349:M349"/>
    <mergeCell ref="N349:X349"/>
    <mergeCell ref="B350:C350"/>
    <mergeCell ref="D350:G350"/>
    <mergeCell ref="H350:I350"/>
    <mergeCell ref="K350:M350"/>
    <mergeCell ref="N350:X350"/>
    <mergeCell ref="B351:C351"/>
    <mergeCell ref="D351:G351"/>
    <mergeCell ref="H351:I351"/>
    <mergeCell ref="K351:M351"/>
    <mergeCell ref="N351:X351"/>
    <mergeCell ref="B352:C352"/>
    <mergeCell ref="D352:G352"/>
    <mergeCell ref="H352:I352"/>
    <mergeCell ref="K352:M352"/>
    <mergeCell ref="N352:X352"/>
    <mergeCell ref="B353:C353"/>
    <mergeCell ref="D353:G353"/>
    <mergeCell ref="H353:I353"/>
    <mergeCell ref="K353:M353"/>
    <mergeCell ref="N353:X353"/>
    <mergeCell ref="B354:C354"/>
    <mergeCell ref="D354:G354"/>
    <mergeCell ref="H354:I354"/>
    <mergeCell ref="K354:M354"/>
    <mergeCell ref="N354:X354"/>
    <mergeCell ref="B355:C355"/>
    <mergeCell ref="D355:G355"/>
    <mergeCell ref="H355:I355"/>
    <mergeCell ref="K355:M355"/>
    <mergeCell ref="N355:X355"/>
    <mergeCell ref="B356:C356"/>
    <mergeCell ref="D356:G356"/>
    <mergeCell ref="H356:I356"/>
    <mergeCell ref="K356:M356"/>
    <mergeCell ref="N356:X356"/>
    <mergeCell ref="B357:C357"/>
    <mergeCell ref="D357:G357"/>
    <mergeCell ref="H357:I357"/>
    <mergeCell ref="K357:M357"/>
    <mergeCell ref="N357:X357"/>
    <mergeCell ref="B358:C358"/>
    <mergeCell ref="D358:G358"/>
    <mergeCell ref="H358:I358"/>
    <mergeCell ref="K358:M358"/>
    <mergeCell ref="N358:X358"/>
    <mergeCell ref="B359:C359"/>
    <mergeCell ref="D359:G359"/>
    <mergeCell ref="H359:I359"/>
    <mergeCell ref="K359:M359"/>
    <mergeCell ref="N359:X359"/>
    <mergeCell ref="B360:C360"/>
    <mergeCell ref="D360:G360"/>
    <mergeCell ref="H360:I360"/>
    <mergeCell ref="K360:M360"/>
    <mergeCell ref="N360:X360"/>
    <mergeCell ref="B361:C361"/>
    <mergeCell ref="D361:G361"/>
    <mergeCell ref="H361:I361"/>
    <mergeCell ref="K361:M361"/>
    <mergeCell ref="N361:X361"/>
    <mergeCell ref="B362:C362"/>
    <mergeCell ref="D362:G362"/>
    <mergeCell ref="H362:I362"/>
    <mergeCell ref="K362:M362"/>
    <mergeCell ref="N362:X362"/>
    <mergeCell ref="B363:C363"/>
    <mergeCell ref="D363:G363"/>
    <mergeCell ref="H363:I363"/>
    <mergeCell ref="K363:M363"/>
    <mergeCell ref="N363:X363"/>
    <mergeCell ref="N365:X365"/>
    <mergeCell ref="B366:C366"/>
    <mergeCell ref="D366:G366"/>
    <mergeCell ref="H366:I366"/>
    <mergeCell ref="K366:M366"/>
    <mergeCell ref="N366:X366"/>
    <mergeCell ref="B364:C364"/>
    <mergeCell ref="D364:G364"/>
    <mergeCell ref="H364:I364"/>
    <mergeCell ref="K364:M364"/>
    <mergeCell ref="B365:C365"/>
    <mergeCell ref="D365:G365"/>
    <mergeCell ref="H365:I365"/>
    <mergeCell ref="K365:M365"/>
    <mergeCell ref="N368:X368"/>
    <mergeCell ref="B369:C369"/>
    <mergeCell ref="D369:G369"/>
    <mergeCell ref="H369:I369"/>
    <mergeCell ref="K369:M369"/>
    <mergeCell ref="N369:X369"/>
    <mergeCell ref="B367:C367"/>
    <mergeCell ref="D367:G367"/>
    <mergeCell ref="H367:I367"/>
    <mergeCell ref="K367:M367"/>
    <mergeCell ref="B368:C368"/>
    <mergeCell ref="D368:G368"/>
    <mergeCell ref="H368:I368"/>
    <mergeCell ref="K368:M368"/>
    <mergeCell ref="B371:C371"/>
    <mergeCell ref="D371:G371"/>
    <mergeCell ref="H371:I371"/>
    <mergeCell ref="K371:M371"/>
    <mergeCell ref="N371:X371"/>
    <mergeCell ref="B370:C370"/>
    <mergeCell ref="D370:G370"/>
    <mergeCell ref="H370:I370"/>
    <mergeCell ref="K370:M370"/>
    <mergeCell ref="N370:X370"/>
    <mergeCell ref="B372:C372"/>
    <mergeCell ref="D372:G372"/>
    <mergeCell ref="H372:I372"/>
    <mergeCell ref="K372:M372"/>
    <mergeCell ref="N372:X372"/>
    <mergeCell ref="B373:C373"/>
    <mergeCell ref="D373:G373"/>
    <mergeCell ref="H373:I373"/>
    <mergeCell ref="K373:M373"/>
    <mergeCell ref="N373:X373"/>
    <mergeCell ref="B374:C374"/>
    <mergeCell ref="D374:G374"/>
    <mergeCell ref="H374:I374"/>
    <mergeCell ref="K374:M374"/>
    <mergeCell ref="N374:X374"/>
    <mergeCell ref="B375:C375"/>
    <mergeCell ref="D375:G375"/>
    <mergeCell ref="H375:I375"/>
    <mergeCell ref="K375:M375"/>
    <mergeCell ref="N375:X375"/>
    <mergeCell ref="B376:C376"/>
    <mergeCell ref="D376:G376"/>
    <mergeCell ref="H376:I376"/>
    <mergeCell ref="K376:M376"/>
    <mergeCell ref="N376:X376"/>
    <mergeCell ref="B377:C377"/>
    <mergeCell ref="D377:G377"/>
    <mergeCell ref="H377:I377"/>
    <mergeCell ref="K377:M377"/>
    <mergeCell ref="N377:X377"/>
    <mergeCell ref="B378:C378"/>
    <mergeCell ref="D378:G378"/>
    <mergeCell ref="H378:I378"/>
    <mergeCell ref="K378:M378"/>
    <mergeCell ref="N378:X378"/>
    <mergeCell ref="B379:C379"/>
    <mergeCell ref="D379:G379"/>
    <mergeCell ref="H379:I379"/>
    <mergeCell ref="K379:M379"/>
    <mergeCell ref="N379:X379"/>
    <mergeCell ref="B380:C380"/>
    <mergeCell ref="D380:G380"/>
    <mergeCell ref="H380:I380"/>
    <mergeCell ref="K380:M380"/>
    <mergeCell ref="N380:X380"/>
    <mergeCell ref="B386:C386"/>
    <mergeCell ref="D386:G386"/>
    <mergeCell ref="H386:I386"/>
    <mergeCell ref="K386:M386"/>
    <mergeCell ref="N386:X386"/>
    <mergeCell ref="B389:C389"/>
    <mergeCell ref="D389:G389"/>
    <mergeCell ref="H389:I389"/>
    <mergeCell ref="K389:M389"/>
    <mergeCell ref="N389:X389"/>
    <mergeCell ref="B394:X394"/>
    <mergeCell ref="B387:C387"/>
    <mergeCell ref="D387:G387"/>
    <mergeCell ref="H387:I387"/>
    <mergeCell ref="K387:M387"/>
    <mergeCell ref="N387:X387"/>
    <mergeCell ref="B388:C388"/>
    <mergeCell ref="D388:G388"/>
    <mergeCell ref="H388:I388"/>
    <mergeCell ref="K388:M388"/>
    <mergeCell ref="N388:X388"/>
    <mergeCell ref="B397:C397"/>
    <mergeCell ref="D397:G397"/>
    <mergeCell ref="H397:I397"/>
    <mergeCell ref="K397:M397"/>
    <mergeCell ref="N397:X397"/>
    <mergeCell ref="B395:C395"/>
    <mergeCell ref="D395:G395"/>
    <mergeCell ref="H395:I395"/>
    <mergeCell ref="K395:M395"/>
    <mergeCell ref="N395:X395"/>
    <mergeCell ref="B396:C396"/>
    <mergeCell ref="D396:G396"/>
    <mergeCell ref="H396:I396"/>
    <mergeCell ref="K396:M396"/>
    <mergeCell ref="N396:X396"/>
    <mergeCell ref="B398:C398"/>
    <mergeCell ref="D398:G398"/>
    <mergeCell ref="H398:I398"/>
    <mergeCell ref="K398:M398"/>
    <mergeCell ref="N398:X398"/>
    <mergeCell ref="B399:C399"/>
    <mergeCell ref="D399:G399"/>
    <mergeCell ref="H399:I399"/>
    <mergeCell ref="K399:M399"/>
    <mergeCell ref="N399:X399"/>
    <mergeCell ref="B400:C400"/>
    <mergeCell ref="D400:G400"/>
    <mergeCell ref="H400:I400"/>
    <mergeCell ref="K400:M400"/>
    <mergeCell ref="N400:X400"/>
    <mergeCell ref="B401:C401"/>
    <mergeCell ref="D401:G401"/>
    <mergeCell ref="H401:I401"/>
    <mergeCell ref="K401:M401"/>
    <mergeCell ref="N401:X401"/>
    <mergeCell ref="B402:C402"/>
    <mergeCell ref="D402:G402"/>
    <mergeCell ref="H402:I402"/>
    <mergeCell ref="K402:M402"/>
    <mergeCell ref="N402:X402"/>
    <mergeCell ref="B403:C403"/>
    <mergeCell ref="D403:G403"/>
    <mergeCell ref="H403:I403"/>
    <mergeCell ref="K403:M403"/>
    <mergeCell ref="N403:X403"/>
    <mergeCell ref="B404:C404"/>
    <mergeCell ref="D404:G404"/>
    <mergeCell ref="H404:I404"/>
    <mergeCell ref="K404:M404"/>
    <mergeCell ref="N404:X404"/>
    <mergeCell ref="B405:C405"/>
    <mergeCell ref="D405:G405"/>
    <mergeCell ref="H405:I405"/>
    <mergeCell ref="K405:M405"/>
    <mergeCell ref="N405:X405"/>
    <mergeCell ref="B406:C406"/>
    <mergeCell ref="D406:G406"/>
    <mergeCell ref="H406:I406"/>
    <mergeCell ref="K406:M406"/>
    <mergeCell ref="N406:X406"/>
    <mergeCell ref="B407:C407"/>
    <mergeCell ref="D407:G407"/>
    <mergeCell ref="H407:I407"/>
    <mergeCell ref="K407:M407"/>
    <mergeCell ref="N407:X407"/>
    <mergeCell ref="B408:C408"/>
    <mergeCell ref="D408:G408"/>
    <mergeCell ref="H408:I408"/>
    <mergeCell ref="K408:M408"/>
    <mergeCell ref="N408:X408"/>
    <mergeCell ref="B409:C409"/>
    <mergeCell ref="D409:G409"/>
    <mergeCell ref="H409:I409"/>
    <mergeCell ref="K409:M409"/>
    <mergeCell ref="N409:X409"/>
    <mergeCell ref="B410:C410"/>
    <mergeCell ref="D410:G410"/>
    <mergeCell ref="H410:I410"/>
    <mergeCell ref="K410:M410"/>
    <mergeCell ref="N410:X410"/>
    <mergeCell ref="B411:C411"/>
    <mergeCell ref="D411:G411"/>
    <mergeCell ref="H411:I411"/>
    <mergeCell ref="K411:M411"/>
    <mergeCell ref="N411:X411"/>
    <mergeCell ref="B412:C412"/>
    <mergeCell ref="D412:G412"/>
    <mergeCell ref="H412:I412"/>
    <mergeCell ref="K412:M412"/>
    <mergeCell ref="N412:X412"/>
    <mergeCell ref="B413:C413"/>
    <mergeCell ref="D413:G413"/>
    <mergeCell ref="H413:I413"/>
    <mergeCell ref="K413:M413"/>
    <mergeCell ref="N413:X413"/>
    <mergeCell ref="B414:C414"/>
    <mergeCell ref="D414:G414"/>
    <mergeCell ref="H414:I414"/>
    <mergeCell ref="K414:M414"/>
    <mergeCell ref="N414:X414"/>
    <mergeCell ref="B415:C415"/>
    <mergeCell ref="D415:G415"/>
    <mergeCell ref="H415:I415"/>
    <mergeCell ref="K415:M415"/>
    <mergeCell ref="N415:X415"/>
    <mergeCell ref="N417:X417"/>
    <mergeCell ref="B418:C418"/>
    <mergeCell ref="D418:G418"/>
    <mergeCell ref="H418:I418"/>
    <mergeCell ref="K418:M418"/>
    <mergeCell ref="N418:X418"/>
    <mergeCell ref="B416:C416"/>
    <mergeCell ref="D416:G416"/>
    <mergeCell ref="H416:I416"/>
    <mergeCell ref="K416:M416"/>
    <mergeCell ref="B417:C417"/>
    <mergeCell ref="D417:G417"/>
    <mergeCell ref="H417:I417"/>
    <mergeCell ref="K417:M417"/>
    <mergeCell ref="B419:C419"/>
    <mergeCell ref="D419:G419"/>
    <mergeCell ref="H419:I419"/>
    <mergeCell ref="K419:M419"/>
    <mergeCell ref="N419:X419"/>
    <mergeCell ref="B420:C420"/>
    <mergeCell ref="D420:G420"/>
    <mergeCell ref="H420:I420"/>
    <mergeCell ref="K420:M420"/>
    <mergeCell ref="N420:X420"/>
    <mergeCell ref="B424:C424"/>
    <mergeCell ref="D424:G424"/>
    <mergeCell ref="H424:I424"/>
    <mergeCell ref="K424:M424"/>
    <mergeCell ref="N424:X424"/>
    <mergeCell ref="B421:C421"/>
    <mergeCell ref="D421:G421"/>
    <mergeCell ref="H421:I421"/>
    <mergeCell ref="K421:M421"/>
    <mergeCell ref="N421:X421"/>
    <mergeCell ref="B422:C422"/>
    <mergeCell ref="D422:G422"/>
    <mergeCell ref="H422:I422"/>
    <mergeCell ref="K422:M422"/>
    <mergeCell ref="N422:X422"/>
    <mergeCell ref="B95:X95"/>
    <mergeCell ref="A1:T1"/>
    <mergeCell ref="T3:X5"/>
    <mergeCell ref="A7:X7"/>
    <mergeCell ref="A8:G8"/>
    <mergeCell ref="B427:C427"/>
    <mergeCell ref="D427:G427"/>
    <mergeCell ref="H427:I427"/>
    <mergeCell ref="K427:M427"/>
    <mergeCell ref="B425:C425"/>
    <mergeCell ref="D425:G425"/>
    <mergeCell ref="H425:I425"/>
    <mergeCell ref="K425:M425"/>
    <mergeCell ref="N425:X425"/>
    <mergeCell ref="B426:C426"/>
    <mergeCell ref="D426:G426"/>
    <mergeCell ref="H426:I426"/>
    <mergeCell ref="K426:M426"/>
    <mergeCell ref="N426:X426"/>
    <mergeCell ref="B423:C423"/>
    <mergeCell ref="D423:G423"/>
    <mergeCell ref="H423:I423"/>
    <mergeCell ref="K423:M423"/>
    <mergeCell ref="N423:X423"/>
  </mergeCells>
  <dataValidations count="2">
    <dataValidation type="list" allowBlank="1" showInputMessage="1" showErrorMessage="1" sqref="B35:R35">
      <formula1>$B$202:$B$212</formula1>
    </dataValidation>
    <dataValidation type="list" allowBlank="1" showInputMessage="1" showErrorMessage="1" sqref="B180">
      <formula1>"Λειτουργός Γενικού Λογιστηρίου,Γενικός Ελεγκτής"</formula1>
    </dataValidation>
  </dataValidations>
  <printOptions horizontalCentered="1"/>
  <pageMargins left="0.11811023622047245" right="0.11811023622047245" top="0.74803149606299213" bottom="0.74803149606299213" header="0.31496062992125984" footer="0.31496062992125984"/>
  <pageSetup paperSize="9" scale="85" orientation="portrait" horizontalDpi="4294967293" r:id="rId1"/>
  <headerFooter alignWithMargins="0">
    <oddFooter>&amp;R&amp;P / &amp;N</oddFooter>
  </headerFooter>
  <rowBreaks count="3" manualBreakCount="3">
    <brk id="58" max="23" man="1"/>
    <brk id="104" max="23" man="1"/>
    <brk id="150" max="23" man="1"/>
  </rowBreaks>
  <drawing r:id="rId2"/>
  <legacyDrawing r:id="rId3"/>
  <oleObjects>
    <mc:AlternateContent xmlns:mc="http://schemas.openxmlformats.org/markup-compatibility/2006">
      <mc:Choice Requires="x14">
        <oleObject shapeId="153602" r:id="rId4">
          <objectPr defaultSize="0" autoPict="0" r:id="rId5">
            <anchor moveWithCells="1" sizeWithCells="1">
              <from>
                <xdr:col>17</xdr:col>
                <xdr:colOff>66675</xdr:colOff>
                <xdr:row>1</xdr:row>
                <xdr:rowOff>142875</xdr:rowOff>
              </from>
              <to>
                <xdr:col>18</xdr:col>
                <xdr:colOff>285750</xdr:colOff>
                <xdr:row>4</xdr:row>
                <xdr:rowOff>95250</xdr:rowOff>
              </to>
            </anchor>
          </objectPr>
        </oleObject>
      </mc:Choice>
      <mc:Fallback>
        <oleObject shapeId="15360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AORISTOY</vt:lpstr>
      <vt:lpstr>AORISTOY!Print_Area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Andria Stylianou</cp:lastModifiedBy>
  <cp:lastPrinted>2018-11-08T08:37:25Z</cp:lastPrinted>
  <dcterms:created xsi:type="dcterms:W3CDTF">2013-03-09T21:10:32Z</dcterms:created>
  <dcterms:modified xsi:type="dcterms:W3CDTF">2022-01-26T11:23:35Z</dcterms:modified>
</cp:coreProperties>
</file>